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20" yWindow="460" windowWidth="20740" windowHeight="11760"/>
  </bookViews>
  <sheets>
    <sheet name="Results" sheetId="1" r:id="rId1"/>
    <sheet name="Table" sheetId="2" r:id="rId2"/>
    <sheet name="HRC" sheetId="3" r:id="rId3"/>
  </sheets>
  <definedNames>
    <definedName name="_xlnm._FilterDatabase" localSheetId="0" hidden="1">Results!$A$4:$E$265</definedName>
    <definedName name="_xlnm._FilterDatabase" localSheetId="1" hidden="1">Table!$A$1:$R$20</definedName>
    <definedName name="Numbers">#REF!</definedName>
    <definedName name="positions">#REF!</definedName>
    <definedName name="Raw">#REF!</definedName>
    <definedName name="RawTimes">#REF!</definedName>
    <definedName name="Times">#REF!</definedName>
  </definedNames>
  <calcPr calcId="13040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" i="1"/>
  <c r="L5"/>
  <c r="F6"/>
  <c r="L6"/>
  <c r="F7"/>
  <c r="L7"/>
  <c r="F8"/>
  <c r="L8"/>
  <c r="F9"/>
  <c r="L9"/>
  <c r="F10"/>
  <c r="L10"/>
  <c r="F11"/>
  <c r="L11"/>
  <c r="F12"/>
  <c r="L12"/>
  <c r="F13"/>
  <c r="L13"/>
  <c r="F14"/>
  <c r="L14"/>
  <c r="F15"/>
  <c r="L15"/>
  <c r="F16"/>
  <c r="L16"/>
  <c r="F17"/>
  <c r="L17"/>
  <c r="F18"/>
  <c r="L18"/>
  <c r="F19"/>
  <c r="L19"/>
  <c r="F20"/>
  <c r="L20"/>
  <c r="F21"/>
  <c r="L21"/>
  <c r="F22"/>
  <c r="L22"/>
  <c r="F23"/>
  <c r="L23"/>
  <c r="F24"/>
  <c r="L24"/>
  <c r="F25"/>
  <c r="L25"/>
  <c r="F26"/>
  <c r="L26"/>
  <c r="F27"/>
  <c r="L27"/>
  <c r="F28"/>
  <c r="L28"/>
  <c r="F29"/>
  <c r="L29"/>
  <c r="F30"/>
  <c r="L30"/>
  <c r="F31"/>
  <c r="L31"/>
  <c r="F32"/>
  <c r="L32"/>
  <c r="F33"/>
  <c r="L33"/>
  <c r="F34"/>
  <c r="L34"/>
  <c r="F35"/>
  <c r="L35"/>
  <c r="F36"/>
  <c r="L36"/>
  <c r="F37"/>
  <c r="L37"/>
  <c r="F38"/>
  <c r="L38"/>
  <c r="F39"/>
  <c r="L39"/>
  <c r="F40"/>
  <c r="L40"/>
  <c r="F41"/>
  <c r="L41"/>
  <c r="F42"/>
  <c r="L42"/>
  <c r="F43"/>
  <c r="L43"/>
  <c r="F44"/>
  <c r="L44"/>
  <c r="F45"/>
  <c r="L45"/>
  <c r="F46"/>
  <c r="L46"/>
  <c r="F47"/>
  <c r="L47"/>
  <c r="F48"/>
  <c r="L48"/>
  <c r="F49"/>
  <c r="L49"/>
  <c r="F50"/>
  <c r="L50"/>
  <c r="F51"/>
  <c r="L51"/>
  <c r="F52"/>
  <c r="L52"/>
  <c r="F53"/>
  <c r="L53"/>
  <c r="F54"/>
  <c r="L54"/>
  <c r="F55"/>
  <c r="L55"/>
  <c r="F56"/>
  <c r="L56"/>
  <c r="F57"/>
  <c r="L57"/>
  <c r="F58"/>
  <c r="L58"/>
  <c r="F59"/>
  <c r="L59"/>
  <c r="F60"/>
  <c r="L60"/>
  <c r="F61"/>
  <c r="L61"/>
  <c r="F62"/>
  <c r="L62"/>
  <c r="F63"/>
  <c r="L63"/>
  <c r="F64"/>
  <c r="L64"/>
  <c r="F65"/>
  <c r="L65"/>
  <c r="F66"/>
  <c r="L66"/>
  <c r="F67"/>
  <c r="L67"/>
  <c r="F68"/>
  <c r="L68"/>
  <c r="F69"/>
  <c r="L69"/>
  <c r="F70"/>
  <c r="L70"/>
  <c r="F71"/>
  <c r="L71"/>
  <c r="F72"/>
  <c r="L72"/>
  <c r="F73"/>
  <c r="L73"/>
  <c r="F74"/>
  <c r="L74"/>
  <c r="F75"/>
  <c r="L75"/>
  <c r="F76"/>
  <c r="L76"/>
  <c r="F77"/>
  <c r="L77"/>
  <c r="F78"/>
  <c r="L78"/>
  <c r="F79"/>
  <c r="L79"/>
  <c r="F80"/>
  <c r="L80"/>
  <c r="F81"/>
  <c r="L81"/>
  <c r="F82"/>
  <c r="L82"/>
  <c r="F83"/>
  <c r="L83"/>
  <c r="F84"/>
  <c r="L84"/>
  <c r="F85"/>
  <c r="L85"/>
  <c r="F86"/>
  <c r="L86"/>
  <c r="F87"/>
  <c r="L87"/>
  <c r="F88"/>
  <c r="L88"/>
  <c r="F89"/>
  <c r="L89"/>
  <c r="F90"/>
  <c r="L90"/>
  <c r="F91"/>
  <c r="L91"/>
  <c r="F92"/>
  <c r="L92"/>
  <c r="F93"/>
  <c r="L93"/>
  <c r="F94"/>
  <c r="L94"/>
  <c r="F95"/>
  <c r="L95"/>
  <c r="F96"/>
  <c r="L96"/>
  <c r="F97"/>
  <c r="L97"/>
  <c r="F98"/>
  <c r="L98"/>
  <c r="F99"/>
  <c r="L99"/>
  <c r="F100"/>
  <c r="L100"/>
  <c r="F101"/>
  <c r="L101"/>
  <c r="F102"/>
  <c r="L102"/>
  <c r="F103"/>
  <c r="L103"/>
  <c r="F104"/>
  <c r="L104"/>
  <c r="F105"/>
  <c r="L105"/>
  <c r="F106"/>
  <c r="L106"/>
  <c r="F107"/>
  <c r="L107"/>
  <c r="F108"/>
  <c r="L108"/>
  <c r="F109"/>
  <c r="L109"/>
  <c r="F110"/>
  <c r="L110"/>
  <c r="F111"/>
  <c r="L111"/>
  <c r="F112"/>
  <c r="L112"/>
  <c r="F113"/>
  <c r="L113"/>
  <c r="F114"/>
  <c r="L114"/>
  <c r="F115"/>
  <c r="L115"/>
  <c r="F116"/>
  <c r="L116"/>
  <c r="F117"/>
  <c r="L117"/>
  <c r="F118"/>
  <c r="L118"/>
  <c r="F119"/>
  <c r="L119"/>
  <c r="F120"/>
  <c r="L120"/>
  <c r="F121"/>
  <c r="L121"/>
  <c r="F122"/>
  <c r="L122"/>
  <c r="F123"/>
  <c r="L123"/>
  <c r="F124"/>
  <c r="L124"/>
  <c r="F125"/>
  <c r="L125"/>
  <c r="F126"/>
  <c r="L126"/>
  <c r="F127"/>
  <c r="L127"/>
  <c r="F128"/>
  <c r="L128"/>
  <c r="F129"/>
  <c r="L129"/>
  <c r="F130"/>
  <c r="L130"/>
  <c r="F131"/>
  <c r="L131"/>
  <c r="F132"/>
  <c r="L132"/>
  <c r="F133"/>
  <c r="L133"/>
  <c r="F134"/>
  <c r="L134"/>
  <c r="F135"/>
  <c r="L135"/>
  <c r="F136"/>
  <c r="L136"/>
  <c r="F137"/>
  <c r="L137"/>
  <c r="F138"/>
  <c r="L138"/>
  <c r="F139"/>
  <c r="L139"/>
  <c r="F140"/>
  <c r="L140"/>
  <c r="F141"/>
  <c r="L141"/>
  <c r="F142"/>
  <c r="L142"/>
  <c r="F143"/>
  <c r="L143"/>
  <c r="F144"/>
  <c r="L144"/>
  <c r="F145"/>
  <c r="L145"/>
  <c r="F146"/>
  <c r="L146"/>
  <c r="F147"/>
  <c r="L147"/>
  <c r="F148"/>
  <c r="L148"/>
  <c r="F149"/>
  <c r="L149"/>
  <c r="F150"/>
  <c r="L150"/>
  <c r="F151"/>
  <c r="L151"/>
  <c r="F152"/>
  <c r="L152"/>
  <c r="F153"/>
  <c r="L153"/>
  <c r="F154"/>
  <c r="L154"/>
  <c r="F155"/>
  <c r="L155"/>
  <c r="F156"/>
  <c r="L156"/>
  <c r="F157"/>
  <c r="L157"/>
  <c r="F158"/>
  <c r="L158"/>
  <c r="F159"/>
  <c r="L159"/>
  <c r="F160"/>
  <c r="L160"/>
  <c r="F161"/>
  <c r="L161"/>
  <c r="F162"/>
  <c r="L162"/>
  <c r="F163"/>
  <c r="L163"/>
  <c r="F164"/>
  <c r="L164"/>
  <c r="F165"/>
  <c r="L165"/>
  <c r="F166"/>
  <c r="L166"/>
  <c r="F167"/>
  <c r="L167"/>
  <c r="F168"/>
  <c r="L168"/>
  <c r="F169"/>
  <c r="L169"/>
  <c r="F170"/>
  <c r="L170"/>
  <c r="F171"/>
  <c r="L171"/>
  <c r="F172"/>
  <c r="L172"/>
  <c r="F173"/>
  <c r="L173"/>
  <c r="F174"/>
  <c r="L174"/>
  <c r="F175"/>
  <c r="L175"/>
  <c r="F176"/>
  <c r="L176"/>
  <c r="F177"/>
  <c r="L177"/>
  <c r="F178"/>
  <c r="L178"/>
  <c r="F179"/>
  <c r="L179"/>
  <c r="F180"/>
  <c r="L180"/>
  <c r="F181"/>
  <c r="L181"/>
  <c r="F182"/>
  <c r="L182"/>
  <c r="F183"/>
  <c r="L183"/>
  <c r="F184"/>
  <c r="L184"/>
  <c r="F185"/>
  <c r="L185"/>
  <c r="F186"/>
  <c r="L186"/>
  <c r="F187"/>
  <c r="L187"/>
  <c r="F188"/>
  <c r="L188"/>
  <c r="F189"/>
  <c r="L189"/>
  <c r="F190"/>
  <c r="L190"/>
  <c r="F191"/>
  <c r="L191"/>
  <c r="F192"/>
  <c r="L192"/>
  <c r="F193"/>
  <c r="L193"/>
  <c r="F194"/>
  <c r="L194"/>
  <c r="F195"/>
  <c r="L195"/>
  <c r="F196"/>
  <c r="L196"/>
  <c r="F197"/>
  <c r="L197"/>
  <c r="F198"/>
  <c r="L198"/>
  <c r="F199"/>
  <c r="L199"/>
  <c r="F200"/>
  <c r="L200"/>
  <c r="F201"/>
  <c r="L201"/>
  <c r="F202"/>
  <c r="L202"/>
  <c r="F203"/>
  <c r="L203"/>
  <c r="F204"/>
  <c r="L204"/>
  <c r="F205"/>
  <c r="L205"/>
  <c r="F206"/>
  <c r="L206"/>
  <c r="F207"/>
  <c r="L207"/>
  <c r="F208"/>
  <c r="L208"/>
  <c r="F209"/>
  <c r="L209"/>
  <c r="F210"/>
  <c r="L210"/>
  <c r="F211"/>
  <c r="L211"/>
  <c r="F212"/>
  <c r="L212"/>
  <c r="F213"/>
  <c r="L213"/>
  <c r="F214"/>
  <c r="L214"/>
  <c r="F215"/>
  <c r="L215"/>
  <c r="F216"/>
  <c r="L216"/>
  <c r="F217"/>
  <c r="L217"/>
  <c r="F218"/>
  <c r="L218"/>
  <c r="F219"/>
  <c r="L219"/>
  <c r="F220"/>
  <c r="L220"/>
  <c r="F221"/>
  <c r="L221"/>
  <c r="F222"/>
  <c r="L222"/>
  <c r="F223"/>
  <c r="L223"/>
  <c r="F224"/>
  <c r="L224"/>
  <c r="F225"/>
  <c r="L225"/>
  <c r="F226"/>
  <c r="L226"/>
  <c r="F227"/>
  <c r="L227"/>
  <c r="F228"/>
  <c r="L228"/>
  <c r="F229"/>
  <c r="L229"/>
  <c r="F230"/>
  <c r="L230"/>
  <c r="F231"/>
  <c r="L231"/>
  <c r="F232"/>
  <c r="L232"/>
  <c r="F233"/>
  <c r="L233"/>
  <c r="F234"/>
  <c r="L234"/>
  <c r="F235"/>
  <c r="L235"/>
  <c r="F236"/>
  <c r="L236"/>
  <c r="F237"/>
  <c r="L237"/>
  <c r="F238"/>
  <c r="L238"/>
  <c r="F239"/>
  <c r="L239"/>
  <c r="F240"/>
  <c r="L240"/>
  <c r="F241"/>
  <c r="L241"/>
  <c r="F242"/>
  <c r="L242"/>
  <c r="F243"/>
  <c r="L243"/>
  <c r="F244"/>
  <c r="L244"/>
  <c r="F245"/>
  <c r="L245"/>
  <c r="F246"/>
  <c r="L246"/>
  <c r="F247"/>
  <c r="L247"/>
  <c r="F248"/>
  <c r="L248"/>
  <c r="F249"/>
  <c r="L249"/>
  <c r="F250"/>
  <c r="L250"/>
  <c r="F251"/>
  <c r="L251"/>
  <c r="F252"/>
  <c r="L252"/>
  <c r="F253"/>
  <c r="L253"/>
  <c r="F254"/>
  <c r="L254"/>
  <c r="F255"/>
  <c r="L255"/>
  <c r="F256"/>
  <c r="L256"/>
  <c r="F257"/>
  <c r="L257"/>
  <c r="F258"/>
  <c r="L258"/>
  <c r="F259"/>
  <c r="L259"/>
  <c r="F260"/>
  <c r="L260"/>
  <c r="F261"/>
  <c r="L261"/>
  <c r="F262"/>
  <c r="L262"/>
  <c r="F263"/>
  <c r="L263"/>
  <c r="F264"/>
  <c r="L264"/>
  <c r="F265"/>
  <c r="L265"/>
  <c r="L1"/>
  <c r="G1"/>
  <c r="H1"/>
  <c r="I1"/>
  <c r="J1"/>
  <c r="K1"/>
  <c r="M1"/>
  <c r="N1"/>
  <c r="O1"/>
  <c r="P1"/>
  <c r="Q1"/>
  <c r="R1"/>
  <c r="F1"/>
  <c r="L2"/>
  <c r="R265"/>
  <c r="Q265"/>
  <c r="P265"/>
  <c r="O265"/>
  <c r="N265"/>
  <c r="M265"/>
  <c r="K265"/>
  <c r="J265"/>
  <c r="I265"/>
  <c r="H265"/>
  <c r="G265"/>
  <c r="R264"/>
  <c r="Q264"/>
  <c r="P264"/>
  <c r="O264"/>
  <c r="N264"/>
  <c r="M264"/>
  <c r="K264"/>
  <c r="J264"/>
  <c r="I264"/>
  <c r="H264"/>
  <c r="G264"/>
  <c r="R263"/>
  <c r="Q263"/>
  <c r="P263"/>
  <c r="O263"/>
  <c r="N263"/>
  <c r="M263"/>
  <c r="K263"/>
  <c r="J263"/>
  <c r="I263"/>
  <c r="H263"/>
  <c r="G263"/>
  <c r="R262"/>
  <c r="Q262"/>
  <c r="P262"/>
  <c r="O262"/>
  <c r="N262"/>
  <c r="M262"/>
  <c r="K262"/>
  <c r="J262"/>
  <c r="I262"/>
  <c r="H262"/>
  <c r="G262"/>
  <c r="R261"/>
  <c r="Q261"/>
  <c r="P261"/>
  <c r="O261"/>
  <c r="N261"/>
  <c r="M261"/>
  <c r="K261"/>
  <c r="J261"/>
  <c r="I261"/>
  <c r="H261"/>
  <c r="G261"/>
  <c r="R260"/>
  <c r="Q260"/>
  <c r="P260"/>
  <c r="O260"/>
  <c r="N260"/>
  <c r="M260"/>
  <c r="K260"/>
  <c r="J260"/>
  <c r="I260"/>
  <c r="H260"/>
  <c r="G260"/>
  <c r="R259"/>
  <c r="Q259"/>
  <c r="P259"/>
  <c r="O259"/>
  <c r="N259"/>
  <c r="M259"/>
  <c r="K259"/>
  <c r="J259"/>
  <c r="I259"/>
  <c r="H259"/>
  <c r="G259"/>
  <c r="R258"/>
  <c r="Q258"/>
  <c r="P258"/>
  <c r="O258"/>
  <c r="N258"/>
  <c r="M258"/>
  <c r="K258"/>
  <c r="J258"/>
  <c r="I258"/>
  <c r="H258"/>
  <c r="G258"/>
  <c r="R257"/>
  <c r="Q257"/>
  <c r="P257"/>
  <c r="O257"/>
  <c r="N257"/>
  <c r="M257"/>
  <c r="K257"/>
  <c r="J257"/>
  <c r="I257"/>
  <c r="H257"/>
  <c r="G257"/>
  <c r="R256"/>
  <c r="Q256"/>
  <c r="P256"/>
  <c r="O256"/>
  <c r="N256"/>
  <c r="M256"/>
  <c r="K256"/>
  <c r="J256"/>
  <c r="I256"/>
  <c r="H256"/>
  <c r="G256"/>
  <c r="R255"/>
  <c r="Q255"/>
  <c r="P255"/>
  <c r="O255"/>
  <c r="N255"/>
  <c r="M255"/>
  <c r="K255"/>
  <c r="J255"/>
  <c r="I255"/>
  <c r="H255"/>
  <c r="G255"/>
  <c r="R254"/>
  <c r="Q254"/>
  <c r="P254"/>
  <c r="O254"/>
  <c r="N254"/>
  <c r="M254"/>
  <c r="K254"/>
  <c r="J254"/>
  <c r="I254"/>
  <c r="H254"/>
  <c r="G254"/>
  <c r="R253"/>
  <c r="Q253"/>
  <c r="P253"/>
  <c r="O253"/>
  <c r="N253"/>
  <c r="M253"/>
  <c r="K253"/>
  <c r="J253"/>
  <c r="I253"/>
  <c r="H253"/>
  <c r="G253"/>
  <c r="R252"/>
  <c r="Q252"/>
  <c r="P252"/>
  <c r="O252"/>
  <c r="N252"/>
  <c r="M252"/>
  <c r="K252"/>
  <c r="J252"/>
  <c r="I252"/>
  <c r="H252"/>
  <c r="G252"/>
  <c r="R251"/>
  <c r="Q251"/>
  <c r="P251"/>
  <c r="O251"/>
  <c r="N251"/>
  <c r="M251"/>
  <c r="K251"/>
  <c r="J251"/>
  <c r="I251"/>
  <c r="H251"/>
  <c r="G251"/>
  <c r="R250"/>
  <c r="Q250"/>
  <c r="P250"/>
  <c r="O250"/>
  <c r="N250"/>
  <c r="M250"/>
  <c r="K250"/>
  <c r="J250"/>
  <c r="I250"/>
  <c r="H250"/>
  <c r="G250"/>
  <c r="R249"/>
  <c r="Q249"/>
  <c r="P249"/>
  <c r="O249"/>
  <c r="N249"/>
  <c r="M249"/>
  <c r="K249"/>
  <c r="J249"/>
  <c r="I249"/>
  <c r="H249"/>
  <c r="G249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"/>
  <c r="J19" i="2"/>
  <c r="J16"/>
  <c r="J13"/>
  <c r="J10"/>
  <c r="J7"/>
  <c r="J4"/>
  <c r="C2"/>
  <c r="D2"/>
  <c r="E2"/>
  <c r="F2"/>
  <c r="C5"/>
  <c r="D5"/>
  <c r="E5"/>
  <c r="F5"/>
  <c r="C8"/>
  <c r="D8"/>
  <c r="E8"/>
  <c r="F8"/>
  <c r="C11"/>
  <c r="D11"/>
  <c r="E11"/>
  <c r="F11"/>
  <c r="C14"/>
  <c r="D14"/>
  <c r="E14"/>
  <c r="F14"/>
  <c r="C17"/>
  <c r="D17"/>
  <c r="E17"/>
  <c r="F17"/>
  <c r="I2"/>
  <c r="C3"/>
  <c r="D3"/>
  <c r="E3"/>
  <c r="G3"/>
  <c r="C6"/>
  <c r="D6"/>
  <c r="E6"/>
  <c r="G6"/>
  <c r="C9"/>
  <c r="D9"/>
  <c r="E9"/>
  <c r="G9"/>
  <c r="C12"/>
  <c r="D12"/>
  <c r="E12"/>
  <c r="G12"/>
  <c r="C15"/>
  <c r="D15"/>
  <c r="E15"/>
  <c r="G15"/>
  <c r="C18"/>
  <c r="D18"/>
  <c r="E18"/>
  <c r="G18"/>
  <c r="I3"/>
  <c r="I4"/>
  <c r="I5"/>
  <c r="I6"/>
  <c r="I7"/>
  <c r="I8"/>
  <c r="I9"/>
  <c r="I10"/>
  <c r="I11"/>
  <c r="I12"/>
  <c r="I13"/>
  <c r="I14"/>
  <c r="I15"/>
  <c r="I16"/>
  <c r="I17"/>
  <c r="I18"/>
  <c r="I19"/>
  <c r="M19"/>
  <c r="L19"/>
  <c r="K19"/>
  <c r="K16"/>
  <c r="L16"/>
  <c r="M16"/>
  <c r="M13"/>
  <c r="L13"/>
  <c r="K13"/>
  <c r="K10"/>
  <c r="L10"/>
  <c r="M10"/>
  <c r="M7"/>
  <c r="L7"/>
  <c r="K7"/>
  <c r="K4"/>
  <c r="M4"/>
  <c r="N17"/>
  <c r="N18"/>
  <c r="N19"/>
  <c r="Q19"/>
  <c r="N2"/>
  <c r="N3"/>
  <c r="N4"/>
  <c r="Q4"/>
  <c r="N5"/>
  <c r="N6"/>
  <c r="N7"/>
  <c r="Q7"/>
  <c r="N8"/>
  <c r="N9"/>
  <c r="N10"/>
  <c r="Q10"/>
  <c r="N11"/>
  <c r="N12"/>
  <c r="N13"/>
  <c r="Q13"/>
  <c r="N14"/>
  <c r="N15"/>
  <c r="N16"/>
  <c r="Q16"/>
  <c r="P18"/>
  <c r="P3"/>
  <c r="P6"/>
  <c r="P9"/>
  <c r="P12"/>
  <c r="P15"/>
  <c r="O17"/>
  <c r="O2"/>
  <c r="O5"/>
  <c r="O8"/>
  <c r="O11"/>
  <c r="O14"/>
  <c r="D19"/>
  <c r="D4"/>
  <c r="D7"/>
  <c r="D13"/>
  <c r="D10"/>
  <c r="D16"/>
  <c r="D20"/>
</calcChain>
</file>

<file path=xl/sharedStrings.xml><?xml version="1.0" encoding="utf-8"?>
<sst xmlns="http://schemas.openxmlformats.org/spreadsheetml/2006/main" count="1318" uniqueCount="537">
  <si>
    <t>Karina Hunt</t>
  </si>
  <si>
    <t>Yusuf Firat</t>
  </si>
  <si>
    <t>David Percy</t>
  </si>
  <si>
    <t>Kevin Millard</t>
  </si>
  <si>
    <t>David Mansfield</t>
  </si>
  <si>
    <t>Robert Wigmore</t>
  </si>
  <si>
    <t>Paul Brough</t>
  </si>
  <si>
    <t>Richard Lyle</t>
  </si>
  <si>
    <t>Stephen Howard</t>
  </si>
  <si>
    <t>Peter Miller</t>
  </si>
  <si>
    <t>Mike Freed</t>
  </si>
  <si>
    <t>Cheryl Trundle</t>
  </si>
  <si>
    <t>Phillip Jarvis</t>
  </si>
  <si>
    <t>Martyn Taylor</t>
  </si>
  <si>
    <t>Richard Jones</t>
  </si>
  <si>
    <t>Paul Francis</t>
  </si>
  <si>
    <t>Jon Brooker</t>
  </si>
  <si>
    <t>Ruth Eberhardt</t>
  </si>
  <si>
    <t>Daphne Hurley</t>
  </si>
  <si>
    <t>Sara Rogger</t>
  </si>
  <si>
    <t>Chris Howell</t>
  </si>
  <si>
    <t>Gavin Moody</t>
  </si>
  <si>
    <t>Malcolm Osbourne</t>
  </si>
  <si>
    <t>Callum Stewart</t>
  </si>
  <si>
    <t>Mark White</t>
  </si>
  <si>
    <t>Paul Sherritt</t>
  </si>
  <si>
    <t>Cherilyn Lane</t>
  </si>
  <si>
    <t>Sarah Lynch</t>
  </si>
  <si>
    <t>Sandra Hiscox</t>
  </si>
  <si>
    <t>Niall Baragry</t>
  </si>
  <si>
    <t>FS-M</t>
  </si>
  <si>
    <t>FS-F</t>
  </si>
  <si>
    <t>S-M</t>
  </si>
  <si>
    <t>S-F</t>
  </si>
  <si>
    <t>S-C</t>
  </si>
  <si>
    <t>Liam O'Grady</t>
  </si>
  <si>
    <t>Trev Nicholl</t>
  </si>
  <si>
    <t>Ben Chamberlain</t>
  </si>
  <si>
    <t>Rosa Sampson</t>
  </si>
  <si>
    <t>Martyn Brearley</t>
  </si>
  <si>
    <t>Isabelle Lemasson</t>
  </si>
  <si>
    <t>Dave Mail</t>
  </si>
  <si>
    <t>Tim Long</t>
  </si>
  <si>
    <t>Andy Irvine</t>
  </si>
  <si>
    <t>Kerion Hunt</t>
  </si>
  <si>
    <t>John Selby</t>
  </si>
  <si>
    <t>Arthur Oliva</t>
  </si>
  <si>
    <t>James Hewlett</t>
  </si>
  <si>
    <t>Robert Addison</t>
  </si>
  <si>
    <t>Mark Starte</t>
  </si>
  <si>
    <t>Simon Chambers</t>
  </si>
  <si>
    <t>Simon Ede</t>
  </si>
  <si>
    <t>MARIANNE NAYLOR</t>
  </si>
  <si>
    <t>KAREN BADDELEY</t>
  </si>
  <si>
    <t>KATE HOLDEN</t>
  </si>
  <si>
    <t>HELEN HOWARD</t>
  </si>
  <si>
    <t>LISA PLUMB</t>
  </si>
  <si>
    <t>CLAIRE HEAD</t>
  </si>
  <si>
    <t>BRIDGET SAVILL</t>
  </si>
  <si>
    <t>Siobhan Dockerill</t>
  </si>
  <si>
    <t>Rachel Darvill</t>
  </si>
  <si>
    <t>Kirsty Millard</t>
  </si>
  <si>
    <t>Theresa Jones</t>
  </si>
  <si>
    <t>Lena Wright</t>
  </si>
  <si>
    <t>Anna Garner</t>
  </si>
  <si>
    <t>Meghan Bushell</t>
  </si>
  <si>
    <t>Brigitte Heard</t>
  </si>
  <si>
    <t>Ana Garcia Almendros</t>
  </si>
  <si>
    <t>Wendy Aldhouse</t>
  </si>
  <si>
    <t>Courtney Firman</t>
  </si>
  <si>
    <t>Jo Hammond</t>
  </si>
  <si>
    <t>Michelle Gardner</t>
  </si>
  <si>
    <t>Fran Williams</t>
  </si>
  <si>
    <t>Beverley Reynolds</t>
  </si>
  <si>
    <t>Nicola Edmead</t>
  </si>
  <si>
    <t>Chery Claydon</t>
  </si>
  <si>
    <t>Claire Lister</t>
  </si>
  <si>
    <t>Kim Mcginley</t>
  </si>
  <si>
    <t>Joan Nevin</t>
  </si>
  <si>
    <t>Stacey Marshall</t>
  </si>
  <si>
    <t>Fiona Chapman</t>
  </si>
  <si>
    <t>Carol Le Roy</t>
  </si>
  <si>
    <t>Matthew Bigley</t>
  </si>
  <si>
    <t>Liam Jamieson</t>
  </si>
  <si>
    <t>Bryan Rootes</t>
  </si>
  <si>
    <t>Chris Gilbert</t>
  </si>
  <si>
    <t>C&amp;C</t>
  </si>
  <si>
    <t>CTC</t>
  </si>
  <si>
    <t>Ely</t>
  </si>
  <si>
    <t>HRC</t>
  </si>
  <si>
    <t>NJ</t>
  </si>
  <si>
    <t>SS</t>
  </si>
  <si>
    <t>Position</t>
  </si>
  <si>
    <t>Time</t>
  </si>
  <si>
    <t>Name</t>
  </si>
  <si>
    <t>Gender</t>
  </si>
  <si>
    <t>Club</t>
  </si>
  <si>
    <t>Club-Gender</t>
  </si>
  <si>
    <t>M</t>
  </si>
  <si>
    <t>F</t>
  </si>
  <si>
    <t>Andrew Bell</t>
  </si>
  <si>
    <t>Michael Gilbert</t>
  </si>
  <si>
    <t>David Riley</t>
  </si>
  <si>
    <t>Alex Cairns</t>
  </si>
  <si>
    <t>Stuart Hodgson</t>
  </si>
  <si>
    <t>Lee Thompson</t>
  </si>
  <si>
    <t>Sian-Marie Lucas</t>
  </si>
  <si>
    <t>Alex Eberlin</t>
  </si>
  <si>
    <t>Paul Krause</t>
  </si>
  <si>
    <t>Lauren Thomas</t>
  </si>
  <si>
    <t>Lee Brown</t>
  </si>
  <si>
    <t>Andy Bonner</t>
  </si>
  <si>
    <t>Ursula Ransom</t>
  </si>
  <si>
    <t>Andrew Barber</t>
  </si>
  <si>
    <t>Claire Wilshaw</t>
  </si>
  <si>
    <t>Ned Hoyle</t>
  </si>
  <si>
    <t>John James</t>
  </si>
  <si>
    <t>Michael Banner</t>
  </si>
  <si>
    <t>Neil Darracott</t>
  </si>
  <si>
    <t>Hayley Brodrick</t>
  </si>
  <si>
    <t>Marc Benson</t>
  </si>
  <si>
    <t>Pauline Green</t>
  </si>
  <si>
    <t>Helen Wass</t>
  </si>
  <si>
    <t>Teresa Franklin</t>
  </si>
  <si>
    <t>David Greenham</t>
  </si>
  <si>
    <t>Chris Aylmer</t>
  </si>
  <si>
    <t>Kate Warboys</t>
  </si>
  <si>
    <t>Isabel Vicente</t>
  </si>
  <si>
    <t>Nicholas Clay</t>
  </si>
  <si>
    <t>Sil Clay</t>
  </si>
  <si>
    <t>Karen Grant</t>
  </si>
  <si>
    <t>Annette Hall</t>
  </si>
  <si>
    <t>CLUB</t>
  </si>
  <si>
    <t>CAT</t>
  </si>
  <si>
    <t>POINTS</t>
  </si>
  <si>
    <t>LESS TOTAL RUNNERS</t>
  </si>
  <si>
    <t>FINAL SCORE</t>
  </si>
  <si>
    <t>POSITION</t>
  </si>
  <si>
    <t>SCORE</t>
  </si>
  <si>
    <t>LEAGUE POSITION</t>
  </si>
  <si>
    <t>MALE</t>
  </si>
  <si>
    <t>2nd</t>
  </si>
  <si>
    <t>FEMALE</t>
  </si>
  <si>
    <t>COMBINED</t>
  </si>
  <si>
    <t>1st</t>
  </si>
  <si>
    <t>ELY</t>
  </si>
  <si>
    <t>5th</t>
  </si>
  <si>
    <t>3rd</t>
  </si>
  <si>
    <t>4th</t>
  </si>
  <si>
    <t>6th</t>
  </si>
  <si>
    <t>Ruth Vingerhagen</t>
  </si>
  <si>
    <t>Sasha Vail</t>
  </si>
  <si>
    <t>Denys Olefir</t>
  </si>
  <si>
    <t>Jim Withers</t>
  </si>
  <si>
    <t>Rachel Wood</t>
  </si>
  <si>
    <t>James Thew</t>
  </si>
  <si>
    <t>Sarah Miller</t>
  </si>
  <si>
    <t>Melanie Mansfield</t>
  </si>
  <si>
    <t>Carol Bliss</t>
  </si>
  <si>
    <t>Joanne Vickery</t>
  </si>
  <si>
    <t>0:19:04</t>
  </si>
  <si>
    <t>0:19:06</t>
  </si>
  <si>
    <t>0:19:18</t>
  </si>
  <si>
    <t>0:19:20</t>
  </si>
  <si>
    <t>0:19:21</t>
  </si>
  <si>
    <t>0:19:23</t>
  </si>
  <si>
    <t>0:19:33</t>
  </si>
  <si>
    <t>0:19:36</t>
  </si>
  <si>
    <t>0:19:43</t>
  </si>
  <si>
    <t>0:19:44</t>
  </si>
  <si>
    <t>0:19:49</t>
  </si>
  <si>
    <t>0:19:57</t>
  </si>
  <si>
    <t>0:20:01</t>
  </si>
  <si>
    <t>0:20:02</t>
  </si>
  <si>
    <t>0:20:03</t>
  </si>
  <si>
    <t>0:20:09</t>
  </si>
  <si>
    <t>0:20:11</t>
  </si>
  <si>
    <t>0:20:12</t>
  </si>
  <si>
    <t>0:20:13</t>
  </si>
  <si>
    <t>0:20:15</t>
  </si>
  <si>
    <t>0:20:16</t>
  </si>
  <si>
    <t>0:20:17</t>
  </si>
  <si>
    <t>0:20:21</t>
  </si>
  <si>
    <t>0:20:23</t>
  </si>
  <si>
    <t>0:20:24</t>
  </si>
  <si>
    <t>0:20:32</t>
  </si>
  <si>
    <t>0:20:34</t>
  </si>
  <si>
    <t>0:20:36</t>
  </si>
  <si>
    <t>0:20:37</t>
  </si>
  <si>
    <t>0:20:43</t>
  </si>
  <si>
    <t>0:20:46</t>
  </si>
  <si>
    <t>0:20:50</t>
  </si>
  <si>
    <t>0:20:53</t>
  </si>
  <si>
    <t>0:20:54</t>
  </si>
  <si>
    <t>0:20:58</t>
  </si>
  <si>
    <t>0:21:01</t>
  </si>
  <si>
    <t>0:21:02</t>
  </si>
  <si>
    <t>0:21:04</t>
  </si>
  <si>
    <t>0:21:09</t>
  </si>
  <si>
    <t>0:21:10</t>
  </si>
  <si>
    <t>0:21:19</t>
  </si>
  <si>
    <t>0:21:20</t>
  </si>
  <si>
    <t>0:21:24</t>
  </si>
  <si>
    <t>0:21:25</t>
  </si>
  <si>
    <t>0:21:28</t>
  </si>
  <si>
    <t>0:21:34</t>
  </si>
  <si>
    <t>0:21:35</t>
  </si>
  <si>
    <t>0:21:41</t>
  </si>
  <si>
    <t>0:21:44</t>
  </si>
  <si>
    <t>0:21:46</t>
  </si>
  <si>
    <t>0:21:47</t>
  </si>
  <si>
    <t>0:21:48</t>
  </si>
  <si>
    <t>0:21:49</t>
  </si>
  <si>
    <t>0:21:50</t>
  </si>
  <si>
    <t>0:21:52</t>
  </si>
  <si>
    <t>0:21:55</t>
  </si>
  <si>
    <t>0:21:57</t>
  </si>
  <si>
    <t>0:21:58</t>
  </si>
  <si>
    <t>0:22:00</t>
  </si>
  <si>
    <t>Glyn Smith</t>
  </si>
  <si>
    <t>Amanda Lasseter</t>
  </si>
  <si>
    <t>Alex Geoghegan</t>
  </si>
  <si>
    <t>Andrew Unsworth</t>
  </si>
  <si>
    <t>Clive Purbrook</t>
  </si>
  <si>
    <t>David Blackstock</t>
  </si>
  <si>
    <t>Nicky Chapman</t>
  </si>
  <si>
    <t>Jo Curtis</t>
  </si>
  <si>
    <t>Sharon Woodroofe</t>
  </si>
  <si>
    <t>Jane Smith</t>
  </si>
  <si>
    <t>Hannah Cooke</t>
  </si>
  <si>
    <t>Kate Knill</t>
  </si>
  <si>
    <t>Kamilla Norman</t>
  </si>
  <si>
    <t>Alice Luther</t>
  </si>
  <si>
    <t>Lester Allen</t>
  </si>
  <si>
    <t>Nick Mansley</t>
  </si>
  <si>
    <t>Harry Druiff</t>
  </si>
  <si>
    <t>David Brookes</t>
  </si>
  <si>
    <t>Neil Mustoe</t>
  </si>
  <si>
    <t>Simon Wallis</t>
  </si>
  <si>
    <t>Craig Alexander</t>
  </si>
  <si>
    <t>Andrew Martin</t>
  </si>
  <si>
    <t>Debbie Slatter</t>
  </si>
  <si>
    <t>Elliott Bliss</t>
  </si>
  <si>
    <t>Jayne Hill</t>
  </si>
  <si>
    <t>Charlotte Stanley</t>
  </si>
  <si>
    <t>FIONA HALLS</t>
  </si>
  <si>
    <t>JANET LIPSKI</t>
  </si>
  <si>
    <t>HELEN HEWLETT</t>
  </si>
  <si>
    <t>Ross Payne</t>
  </si>
  <si>
    <t>Barry Graves</t>
  </si>
  <si>
    <t>Andrew Thompson</t>
  </si>
  <si>
    <t>Roddie Shepherd</t>
  </si>
  <si>
    <t>John Turner</t>
  </si>
  <si>
    <t>Matt Slater</t>
  </si>
  <si>
    <t>Becca Frake</t>
  </si>
  <si>
    <t>Tom Lindfield</t>
  </si>
  <si>
    <t>Maija Kozlova</t>
  </si>
  <si>
    <t>Alex Downie</t>
  </si>
  <si>
    <t>Ian Richardson</t>
  </si>
  <si>
    <t>Deborah Williams</t>
  </si>
  <si>
    <t>Karen Richardson</t>
  </si>
  <si>
    <t>Ben Morris</t>
  </si>
  <si>
    <t>Kyle Armstrong</t>
  </si>
  <si>
    <t>Peter Wood</t>
  </si>
  <si>
    <t>Peter Harris</t>
  </si>
  <si>
    <t>Richard Parker</t>
  </si>
  <si>
    <t>Andrew Scarlett</t>
  </si>
  <si>
    <t>Ian Keys</t>
  </si>
  <si>
    <t>Chris Dodge</t>
  </si>
  <si>
    <t>Tim McMahon</t>
  </si>
  <si>
    <t>David Cronk</t>
  </si>
  <si>
    <t>Roger Reents Curbelo</t>
  </si>
  <si>
    <t>Neil Halls</t>
  </si>
  <si>
    <t>Keith Savill</t>
  </si>
  <si>
    <t>Niall Sullivan</t>
  </si>
  <si>
    <t>Alistair Cooke</t>
  </si>
  <si>
    <t>Stuart Gibson</t>
  </si>
  <si>
    <t>Guy Tremayne</t>
  </si>
  <si>
    <t>Robert Shaw</t>
  </si>
  <si>
    <t>Jason Coles</t>
  </si>
  <si>
    <t>0:27:00</t>
  </si>
  <si>
    <t>0:27:05</t>
  </si>
  <si>
    <t>0:27:07</t>
  </si>
  <si>
    <t>0:27:09</t>
  </si>
  <si>
    <t>0:27:12</t>
  </si>
  <si>
    <t>0:27:15</t>
  </si>
  <si>
    <t>0:27:17</t>
  </si>
  <si>
    <t>0:27:18</t>
  </si>
  <si>
    <t>0:27:28</t>
  </si>
  <si>
    <t>0:27:32</t>
  </si>
  <si>
    <t>0:27:33</t>
  </si>
  <si>
    <t>0:27:34</t>
  </si>
  <si>
    <t>0:27:35</t>
  </si>
  <si>
    <t>0:27:38</t>
  </si>
  <si>
    <t>0:27:48</t>
  </si>
  <si>
    <t>0:27:49</t>
  </si>
  <si>
    <t>0:27:57</t>
  </si>
  <si>
    <t>0:28:14</t>
  </si>
  <si>
    <t>0:28:16</t>
  </si>
  <si>
    <t>0:28:21</t>
  </si>
  <si>
    <t>0:28:24</t>
  </si>
  <si>
    <t>0:28:25</t>
  </si>
  <si>
    <t>0:28:28</t>
  </si>
  <si>
    <t>0:28:29</t>
  </si>
  <si>
    <t>0:28:30</t>
  </si>
  <si>
    <t>0:28:31</t>
  </si>
  <si>
    <t>0:28:32</t>
  </si>
  <si>
    <t>0:28:35</t>
  </si>
  <si>
    <t>0:28:36</t>
  </si>
  <si>
    <t>0:28:43</t>
  </si>
  <si>
    <t>0:28:44</t>
  </si>
  <si>
    <t>0:28:55</t>
  </si>
  <si>
    <t>0:28:56</t>
  </si>
  <si>
    <t>0:29:04</t>
  </si>
  <si>
    <t>0:29:13</t>
  </si>
  <si>
    <t>0:29:19</t>
  </si>
  <si>
    <t>0:29:34</t>
  </si>
  <si>
    <t>0:29:49</t>
  </si>
  <si>
    <t>0:29:56</t>
  </si>
  <si>
    <t>0:29:58</t>
  </si>
  <si>
    <t>0:30:13</t>
  </si>
  <si>
    <t>0:30:24</t>
  </si>
  <si>
    <t>0:30:43</t>
  </si>
  <si>
    <t>0:30:44</t>
  </si>
  <si>
    <t>0:31:09</t>
  </si>
  <si>
    <t>0:31:15</t>
  </si>
  <si>
    <t>0:31:28</t>
  </si>
  <si>
    <t>0:31:30</t>
  </si>
  <si>
    <t>0:31:37</t>
  </si>
  <si>
    <t>0:31:44</t>
  </si>
  <si>
    <t>0:32:33</t>
  </si>
  <si>
    <t>0:32:45</t>
  </si>
  <si>
    <t>0:33:05</t>
  </si>
  <si>
    <t>0:33:15</t>
  </si>
  <si>
    <t>0:33:20</t>
  </si>
  <si>
    <t>0:33:21</t>
  </si>
  <si>
    <t>0:34:08</t>
  </si>
  <si>
    <t>0:34:38</t>
  </si>
  <si>
    <t>0:34:45</t>
  </si>
  <si>
    <t>Izaak Darvill</t>
  </si>
  <si>
    <t>Daniel Chamberlain</t>
  </si>
  <si>
    <t>Glenn Fruish</t>
  </si>
  <si>
    <t>Jamie Randall</t>
  </si>
  <si>
    <t>Andy Palmer</t>
  </si>
  <si>
    <t>David Edwards</t>
  </si>
  <si>
    <t>Joaquim Monteiro</t>
  </si>
  <si>
    <t>John Nevin</t>
  </si>
  <si>
    <t>James Hymas</t>
  </si>
  <si>
    <t>Steve Pemberton</t>
  </si>
  <si>
    <t>Tom Hales</t>
  </si>
  <si>
    <t>Rob Davies</t>
  </si>
  <si>
    <t>George Irwin</t>
  </si>
  <si>
    <t>Chris O'Loughlin</t>
  </si>
  <si>
    <t>Trevor Coleman</t>
  </si>
  <si>
    <t>Andy Cotton</t>
  </si>
  <si>
    <t>Catherine Gough</t>
  </si>
  <si>
    <t>Lauren Bradshaw</t>
  </si>
  <si>
    <t>Nina Rismal</t>
  </si>
  <si>
    <t>Ellie Durant</t>
  </si>
  <si>
    <t>Anna Oswald</t>
  </si>
  <si>
    <t>Kelly Puffer</t>
  </si>
  <si>
    <t>Victoria Scott</t>
  </si>
  <si>
    <t>David Williams</t>
  </si>
  <si>
    <t>Simon Harris</t>
  </si>
  <si>
    <t>Mark Hayward</t>
  </si>
  <si>
    <t>Gavin Mahon</t>
  </si>
  <si>
    <t>Andy Scott</t>
  </si>
  <si>
    <t>Richard Wilkinson</t>
  </si>
  <si>
    <t>Marcus Hall</t>
  </si>
  <si>
    <t>Steve Cousins</t>
  </si>
  <si>
    <t>John Duke</t>
  </si>
  <si>
    <t>Brian Munns</t>
  </si>
  <si>
    <t>Rob Jaina</t>
  </si>
  <si>
    <t>Tony Garth</t>
  </si>
  <si>
    <t>Steve Donohue</t>
  </si>
  <si>
    <t>Joe Richer</t>
  </si>
  <si>
    <t>Jackie Hall</t>
  </si>
  <si>
    <t>Lana Zinchenko</t>
  </si>
  <si>
    <t>Alice Leadbetter</t>
  </si>
  <si>
    <t>Sandra Jaina</t>
  </si>
  <si>
    <t>Belinda Scofield</t>
  </si>
  <si>
    <t>Sharon McFarlane</t>
  </si>
  <si>
    <t>Pearl fay</t>
  </si>
  <si>
    <t>Sharon Smith</t>
  </si>
  <si>
    <t>Jenny Osbourne</t>
  </si>
  <si>
    <t>Debbie Read</t>
  </si>
  <si>
    <t>Rhonda Waters</t>
  </si>
  <si>
    <t>0:16:33</t>
  </si>
  <si>
    <t>0:16:58</t>
  </si>
  <si>
    <t>0:17:31</t>
  </si>
  <si>
    <t>0:17:34</t>
  </si>
  <si>
    <t>0:17:36</t>
  </si>
  <si>
    <t>0:17:42</t>
  </si>
  <si>
    <t>0:17:48</t>
  </si>
  <si>
    <t>0:17:53</t>
  </si>
  <si>
    <t>0:18:07</t>
  </si>
  <si>
    <t>0:18:18</t>
  </si>
  <si>
    <t>0:18:19</t>
  </si>
  <si>
    <t>0:18:22</t>
  </si>
  <si>
    <t>0:18:33</t>
  </si>
  <si>
    <t>0:18:35</t>
  </si>
  <si>
    <t>0:18:37</t>
  </si>
  <si>
    <t>0:18:39</t>
  </si>
  <si>
    <t>0:18:56</t>
  </si>
  <si>
    <t>0:19:00</t>
  </si>
  <si>
    <t>0:19:01</t>
  </si>
  <si>
    <t>0:35:16</t>
  </si>
  <si>
    <t>0:35:18</t>
  </si>
  <si>
    <t>0:36:41</t>
  </si>
  <si>
    <t>0:36:42</t>
  </si>
  <si>
    <t>0:36:53</t>
  </si>
  <si>
    <t>0:37:30</t>
  </si>
  <si>
    <t>0:37:34</t>
  </si>
  <si>
    <t>0:40:52</t>
  </si>
  <si>
    <t>0:45:16</t>
  </si>
  <si>
    <t>0:47:18</t>
  </si>
  <si>
    <t>0:47:19</t>
  </si>
  <si>
    <t>3rd=</t>
  </si>
  <si>
    <t>Peter Cooke</t>
  </si>
  <si>
    <t>Steve Mason</t>
  </si>
  <si>
    <t>Ben Jones</t>
  </si>
  <si>
    <t>John Ferguson</t>
  </si>
  <si>
    <t>Andrew Henderson</t>
  </si>
  <si>
    <t>Patrick Conaghan</t>
  </si>
  <si>
    <t>Fiona Hughes</t>
  </si>
  <si>
    <t>Daniel Kitchie</t>
  </si>
  <si>
    <t>Charlie Ritchie</t>
  </si>
  <si>
    <t>Jason Brown</t>
  </si>
  <si>
    <t>Gerald Meah</t>
  </si>
  <si>
    <t>Kristoffer Semple</t>
  </si>
  <si>
    <t>Julian Hardyman</t>
  </si>
  <si>
    <t>Silvia Chiappa</t>
  </si>
  <si>
    <t>Chris Newell</t>
  </si>
  <si>
    <t>Rachael Leah</t>
  </si>
  <si>
    <t>Anna Duch</t>
  </si>
  <si>
    <t>Margaret Phillips</t>
  </si>
  <si>
    <t>Sarah Williams</t>
  </si>
  <si>
    <t>Steve Giles</t>
  </si>
  <si>
    <t>Eloise Hyde</t>
  </si>
  <si>
    <t>Chris Hurcomb</t>
  </si>
  <si>
    <t>Katie Tween</t>
  </si>
  <si>
    <t>Neil Costello</t>
  </si>
  <si>
    <t>Carmel McEniery</t>
  </si>
  <si>
    <t>Jen Richardson</t>
  </si>
  <si>
    <t>Clare Bacchus</t>
  </si>
  <si>
    <t>Pamela Abbott</t>
  </si>
  <si>
    <t>Bethan Morgan</t>
  </si>
  <si>
    <t>Postion</t>
  </si>
  <si>
    <t>Debbie Slater</t>
  </si>
  <si>
    <t>Cheryl Claydon</t>
  </si>
  <si>
    <t>Kim McGinley</t>
  </si>
  <si>
    <t>0:22:02</t>
  </si>
  <si>
    <t>0:22:04</t>
  </si>
  <si>
    <t>0:22:05</t>
  </si>
  <si>
    <t>0:22:08</t>
  </si>
  <si>
    <t>0:22:12</t>
  </si>
  <si>
    <t>0:22:13</t>
  </si>
  <si>
    <t>0:22:18</t>
  </si>
  <si>
    <t>0:22:26</t>
  </si>
  <si>
    <t>0:22:28</t>
  </si>
  <si>
    <t>0:22:30</t>
  </si>
  <si>
    <t>0:22:32</t>
  </si>
  <si>
    <t>0:22:36</t>
  </si>
  <si>
    <t>0:22:38</t>
  </si>
  <si>
    <t>0:22:39</t>
  </si>
  <si>
    <t>0:22:43</t>
  </si>
  <si>
    <t>0:22:44</t>
  </si>
  <si>
    <t>0:22:47</t>
  </si>
  <si>
    <t>0:22:48</t>
  </si>
  <si>
    <t>0:22:51</t>
  </si>
  <si>
    <t>0:22:56</t>
  </si>
  <si>
    <t>0:22:58</t>
  </si>
  <si>
    <t>0:22:59</t>
  </si>
  <si>
    <t>0:23:01</t>
  </si>
  <si>
    <t>0:23:04</t>
  </si>
  <si>
    <t>0:23:05</t>
  </si>
  <si>
    <t>0:23:06</t>
  </si>
  <si>
    <t>0:23:07</t>
  </si>
  <si>
    <t>0:23:09</t>
  </si>
  <si>
    <t>0:23:10</t>
  </si>
  <si>
    <t>0:23:16</t>
  </si>
  <si>
    <t>0:23:17</t>
  </si>
  <si>
    <t>0:23:20</t>
  </si>
  <si>
    <t>0:23:22</t>
  </si>
  <si>
    <t>0:23:23</t>
  </si>
  <si>
    <t>0:23:25</t>
  </si>
  <si>
    <t>0:23:32</t>
  </si>
  <si>
    <t>0:23:39</t>
  </si>
  <si>
    <t>0:23:42</t>
  </si>
  <si>
    <t>0:23:51</t>
  </si>
  <si>
    <t>0:23:52</t>
  </si>
  <si>
    <t>0:23:54</t>
  </si>
  <si>
    <t>0:23:55</t>
  </si>
  <si>
    <t>0:23:57</t>
  </si>
  <si>
    <t>0:24:16</t>
  </si>
  <si>
    <t>0:24:18</t>
  </si>
  <si>
    <t>0:24:20</t>
  </si>
  <si>
    <t>0:24:24</t>
  </si>
  <si>
    <t>0:24:41</t>
  </si>
  <si>
    <t>0:24:42</t>
  </si>
  <si>
    <t>0:24:44</t>
  </si>
  <si>
    <t>0:24:45</t>
  </si>
  <si>
    <t>0:24:48</t>
  </si>
  <si>
    <t>0:24:52</t>
  </si>
  <si>
    <t>0:24:53</t>
  </si>
  <si>
    <t>0:24:55</t>
  </si>
  <si>
    <t>0:24:56</t>
  </si>
  <si>
    <t>0:25:04</t>
  </si>
  <si>
    <t>0:25:06</t>
  </si>
  <si>
    <t>0:25:08</t>
  </si>
  <si>
    <t>0:25:11</t>
  </si>
  <si>
    <t>0:25:13</t>
  </si>
  <si>
    <t>0:25:20</t>
  </si>
  <si>
    <t>0:25:23</t>
  </si>
  <si>
    <t>0:25:25</t>
  </si>
  <si>
    <t>0:25:27</t>
  </si>
  <si>
    <t>0:25:28</t>
  </si>
  <si>
    <t>0:25:32</t>
  </si>
  <si>
    <t>0:25:38</t>
  </si>
  <si>
    <t>0:25:42</t>
  </si>
  <si>
    <t>0:25:43</t>
  </si>
  <si>
    <t>0:25:50</t>
  </si>
  <si>
    <t>0:25:52</t>
  </si>
  <si>
    <t>0:25:53</t>
  </si>
  <si>
    <t>0:26:06</t>
  </si>
  <si>
    <t>0:26:08</t>
  </si>
  <si>
    <t>0:26:10</t>
  </si>
  <si>
    <t>0:26:16</t>
  </si>
  <si>
    <t>0:26:25</t>
  </si>
  <si>
    <t>0:26:34</t>
  </si>
  <si>
    <t>0:26:39</t>
  </si>
  <si>
    <t>0:26:41</t>
  </si>
  <si>
    <t>0:26:42</t>
  </si>
  <si>
    <t>0:26:43</t>
  </si>
  <si>
    <t>0:26:44</t>
  </si>
  <si>
    <t>0:26:50</t>
  </si>
  <si>
    <t>0:26:56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</si>
</sst>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ont="1" applyFill="1"/>
    <xf numFmtId="1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1" fontId="2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Alignment="1">
      <alignment horizontal="center"/>
    </xf>
    <xf numFmtId="1" fontId="4" fillId="0" borderId="0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left" vertical="center"/>
    </xf>
    <xf numFmtId="1" fontId="0" fillId="0" borderId="4" xfId="0" applyNumberForma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2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2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7" fontId="0" fillId="0" borderId="0" xfId="0" applyNumberFormat="1" applyFill="1" applyAlignment="1">
      <alignment horizontal="center"/>
    </xf>
    <xf numFmtId="47" fontId="1" fillId="0" borderId="1" xfId="0" applyNumberFormat="1" applyFont="1" applyFill="1" applyBorder="1" applyAlignment="1">
      <alignment horizontal="center"/>
    </xf>
    <xf numFmtId="47" fontId="0" fillId="0" borderId="1" xfId="0" applyNumberForma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</cellXfs>
  <cellStyles count="5">
    <cellStyle name="Excel Built-in Normal" xfId="2"/>
    <cellStyle name="Followed Hyperlink" xfId="3" builtinId="9" hidden="1"/>
    <cellStyle name="Hyperlink" xfId="4" builtinId="8" hidden="1"/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filterMode="1" enableFormatConditionsCalculation="0"/>
  <dimension ref="A1:R265"/>
  <sheetViews>
    <sheetView tabSelected="1" workbookViewId="0">
      <pane xSplit="5" ySplit="4" topLeftCell="F37" activePane="bottomRight" state="frozen"/>
      <selection pane="topRight" activeCell="F1" sqref="F1"/>
      <selection pane="bottomLeft" activeCell="A11" sqref="A11"/>
      <selection pane="bottomRight" activeCell="A27" sqref="A27:E265"/>
    </sheetView>
  </sheetViews>
  <sheetFormatPr baseColWidth="10" defaultColWidth="8.83203125" defaultRowHeight="14"/>
  <cols>
    <col min="1" max="1" width="8.33203125" style="36" bestFit="1" customWidth="1"/>
    <col min="2" max="2" width="12.5" style="43" customWidth="1"/>
    <col min="3" max="3" width="26.5" style="1" bestFit="1" customWidth="1"/>
    <col min="4" max="4" width="7.5" style="36" bestFit="1" customWidth="1"/>
    <col min="5" max="5" width="5.1640625" style="36" bestFit="1" customWidth="1"/>
    <col min="6" max="6" width="10.83203125" style="38" bestFit="1" customWidth="1"/>
    <col min="7" max="7" width="5.33203125" style="1" bestFit="1" customWidth="1"/>
    <col min="8" max="8" width="4.5" style="1" bestFit="1" customWidth="1"/>
    <col min="9" max="11" width="4.1640625" style="1" bestFit="1" customWidth="1"/>
    <col min="12" max="12" width="7.5" style="1" bestFit="1" customWidth="1"/>
    <col min="13" max="14" width="4.33203125" style="1" bestFit="1" customWidth="1"/>
    <col min="15" max="18" width="4.1640625" style="1" bestFit="1" customWidth="1"/>
    <col min="19" max="16384" width="8.83203125" style="1"/>
  </cols>
  <sheetData>
    <row r="1" spans="1:18">
      <c r="F1" s="37">
        <f>SUM(G1:R1)</f>
        <v>261</v>
      </c>
      <c r="G1" s="36">
        <f t="shared" ref="G1:R1" si="0">COUNTIF($F$5:$F$406,"="&amp;G$3&amp;"-"&amp;G$4)</f>
        <v>31</v>
      </c>
      <c r="H1" s="36">
        <f t="shared" si="0"/>
        <v>21</v>
      </c>
      <c r="I1" s="36">
        <f t="shared" si="0"/>
        <v>14</v>
      </c>
      <c r="J1" s="36">
        <f t="shared" si="0"/>
        <v>15</v>
      </c>
      <c r="K1" s="36">
        <f t="shared" si="0"/>
        <v>16</v>
      </c>
      <c r="L1" s="36">
        <f t="shared" si="0"/>
        <v>2</v>
      </c>
      <c r="M1" s="36">
        <f t="shared" si="0"/>
        <v>42</v>
      </c>
      <c r="N1" s="36">
        <f t="shared" si="0"/>
        <v>41</v>
      </c>
      <c r="O1" s="36">
        <f t="shared" si="0"/>
        <v>27</v>
      </c>
      <c r="P1" s="36">
        <f t="shared" si="0"/>
        <v>22</v>
      </c>
      <c r="Q1" s="36">
        <f t="shared" si="0"/>
        <v>20</v>
      </c>
      <c r="R1" s="36">
        <f t="shared" si="0"/>
        <v>10</v>
      </c>
    </row>
    <row r="2" spans="1:18">
      <c r="G2" s="36">
        <f>SUM(G5:G406)</f>
        <v>66</v>
      </c>
      <c r="H2" s="36">
        <f t="shared" ref="H2:R2" si="1">SUM(H5:H406)</f>
        <v>15</v>
      </c>
      <c r="I2" s="36">
        <f t="shared" si="1"/>
        <v>141</v>
      </c>
      <c r="J2" s="36">
        <f t="shared" si="1"/>
        <v>29</v>
      </c>
      <c r="K2" s="36">
        <f t="shared" si="1"/>
        <v>159</v>
      </c>
      <c r="L2" s="36">
        <f>SUM(L5:L406)+IF(L1&lt;4,(4-L1)*(F1+1),0)</f>
        <v>601</v>
      </c>
      <c r="M2" s="36">
        <f t="shared" si="1"/>
        <v>60</v>
      </c>
      <c r="N2" s="36">
        <f t="shared" si="1"/>
        <v>72</v>
      </c>
      <c r="O2" s="36">
        <f t="shared" si="1"/>
        <v>92</v>
      </c>
      <c r="P2" s="36">
        <f t="shared" si="1"/>
        <v>101</v>
      </c>
      <c r="Q2" s="36">
        <f t="shared" si="1"/>
        <v>461</v>
      </c>
      <c r="R2" s="36">
        <f t="shared" si="1"/>
        <v>49</v>
      </c>
    </row>
    <row r="3" spans="1:18">
      <c r="G3" s="36" t="s">
        <v>86</v>
      </c>
      <c r="H3" s="36" t="s">
        <v>86</v>
      </c>
      <c r="I3" s="36" t="s">
        <v>87</v>
      </c>
      <c r="J3" s="36" t="s">
        <v>87</v>
      </c>
      <c r="K3" s="36" t="s">
        <v>88</v>
      </c>
      <c r="L3" s="36" t="s">
        <v>88</v>
      </c>
      <c r="M3" s="36" t="s">
        <v>89</v>
      </c>
      <c r="N3" s="36" t="s">
        <v>89</v>
      </c>
      <c r="O3" s="36" t="s">
        <v>90</v>
      </c>
      <c r="P3" s="36" t="s">
        <v>90</v>
      </c>
      <c r="Q3" s="36" t="s">
        <v>91</v>
      </c>
      <c r="R3" s="36" t="s">
        <v>91</v>
      </c>
    </row>
    <row r="4" spans="1:18">
      <c r="A4" s="39" t="s">
        <v>92</v>
      </c>
      <c r="B4" s="44" t="s">
        <v>93</v>
      </c>
      <c r="C4" s="40" t="s">
        <v>94</v>
      </c>
      <c r="D4" s="39" t="s">
        <v>95</v>
      </c>
      <c r="E4" s="39" t="s">
        <v>96</v>
      </c>
      <c r="F4" s="41" t="s">
        <v>97</v>
      </c>
      <c r="G4" s="42" t="s">
        <v>98</v>
      </c>
      <c r="H4" s="42" t="s">
        <v>99</v>
      </c>
      <c r="I4" s="42" t="s">
        <v>98</v>
      </c>
      <c r="J4" s="42" t="s">
        <v>99</v>
      </c>
      <c r="K4" s="42" t="s">
        <v>98</v>
      </c>
      <c r="L4" s="42" t="s">
        <v>99</v>
      </c>
      <c r="M4" s="42" t="s">
        <v>98</v>
      </c>
      <c r="N4" s="42" t="s">
        <v>99</v>
      </c>
      <c r="O4" s="42" t="s">
        <v>98</v>
      </c>
      <c r="P4" s="42" t="s">
        <v>99</v>
      </c>
      <c r="Q4" s="42" t="s">
        <v>98</v>
      </c>
      <c r="R4" s="42" t="s">
        <v>99</v>
      </c>
    </row>
    <row r="5" spans="1:18" hidden="1">
      <c r="A5" s="12">
        <v>1</v>
      </c>
      <c r="B5" s="45" t="s">
        <v>387</v>
      </c>
      <c r="C5" s="13" t="s">
        <v>152</v>
      </c>
      <c r="D5" s="23" t="s">
        <v>98</v>
      </c>
      <c r="E5" s="23" t="s">
        <v>90</v>
      </c>
      <c r="F5" s="22" t="str">
        <f t="shared" ref="F5:F68" si="2">IF(ISNA(E5),"",E5&amp;"-"&amp;D5)</f>
        <v>NJ-M</v>
      </c>
      <c r="G5" s="36" t="str">
        <f>IF($F5=G$3&amp;"-"&amp;G$4,IF(COUNTIF($F$5:$F5,"="&amp;$F5)&gt;6,"",$A5),"")</f>
        <v/>
      </c>
      <c r="H5" s="36" t="str">
        <f>IF($F5=H$3&amp;"-"&amp;H$4,IF(COUNTIF($F$5:$F5,"="&amp;$F5)&gt;4,"",COUNTIF($D5:$D$6,"=F")),"")</f>
        <v/>
      </c>
      <c r="I5" s="36" t="str">
        <f>IF($F5=I$3&amp;"-"&amp;I$4,IF(COUNTIF($F$5:$F5,"="&amp;$F5)&gt;6,-1,$A5),"")</f>
        <v/>
      </c>
      <c r="J5" s="36" t="str">
        <f>IF($F5=J$3&amp;"-"&amp;J$4,IF(COUNTIF($F$5:$F5,"="&amp;$F5)&gt;4,"",COUNTIF($D5:$D$6,"=F")),"")</f>
        <v/>
      </c>
      <c r="K5" s="36" t="str">
        <f>IF($F5=K$3&amp;"-"&amp;K$4,IF(COUNTIF($F$5:$F5,"="&amp;$F5)&gt;6,-1,$A5),"")</f>
        <v/>
      </c>
      <c r="L5" s="36" t="str">
        <f>IF($F5=L$3&amp;"-"&amp;L$4,IF(COUNTIF($F$5:$F5,"="&amp;$F5)&gt;4,"",COUNTIF($D5:$D$6,"=F")),"")</f>
        <v/>
      </c>
      <c r="M5" s="36" t="str">
        <f>IF($F5=M$3&amp;"-"&amp;M$4,IF(COUNTIF($F$5:$F5,"="&amp;$F5)&gt;6,-1,$A5),"")</f>
        <v/>
      </c>
      <c r="N5" s="36" t="str">
        <f>IF($F5=N$3&amp;"-"&amp;N$4,IF(COUNTIF($F$5:$F5,"="&amp;$F5)&gt;4,"",COUNTIF($D5:$D$6,"=F")),"")</f>
        <v/>
      </c>
      <c r="O5" s="36">
        <f>IF($F5=O$3&amp;"-"&amp;O$4,IF(COUNTIF($F$5:$F5,"="&amp;$F5)&gt;6,-1,$A5),"")</f>
        <v>1</v>
      </c>
      <c r="P5" s="36" t="str">
        <f>IF($F5=P$3&amp;"-"&amp;P$4,IF(COUNTIF($F$5:$F5,"="&amp;$F5)&gt;4,"",COUNTIF($D5:$D$6,"=F")),"")</f>
        <v/>
      </c>
      <c r="Q5" s="36" t="str">
        <f>IF($F5=Q$3&amp;"-"&amp;Q$4,IF(COUNTIF($F$5:$F5,"="&amp;$F5)&gt;6,-1,$A5),"")</f>
        <v/>
      </c>
      <c r="R5" s="36" t="str">
        <f>IF($F5=R$3&amp;"-"&amp;R$4,IF(COUNTIF($F$5:$F5,"="&amp;$F5)&gt;4,"",COUNTIF($D5:$D$6,"=F")),"")</f>
        <v/>
      </c>
    </row>
    <row r="6" spans="1:18" hidden="1">
      <c r="A6" s="21">
        <v>2</v>
      </c>
      <c r="B6" s="45" t="s">
        <v>388</v>
      </c>
      <c r="C6" s="13" t="s">
        <v>101</v>
      </c>
      <c r="D6" s="23" t="s">
        <v>98</v>
      </c>
      <c r="E6" s="23" t="s">
        <v>89</v>
      </c>
      <c r="F6" s="22" t="str">
        <f t="shared" si="2"/>
        <v>HRC-M</v>
      </c>
      <c r="G6" s="36" t="str">
        <f>IF($F6=G$3&amp;"-"&amp;G$4,IF(COUNTIF($F$5:$F6,"="&amp;$F6)&gt;6,"",$A6),"")</f>
        <v/>
      </c>
      <c r="H6" s="36" t="str">
        <f>IF($F6=H$3&amp;"-"&amp;H$4,IF(COUNTIF($F$5:$F6,"="&amp;$F6)&gt;4,"",COUNTIF($D$6:$D6,"=F")),"")</f>
        <v/>
      </c>
      <c r="I6" s="36" t="str">
        <f>IF($F6=I$3&amp;"-"&amp;I$4,IF(COUNTIF($F$5:$F6,"="&amp;$F6)&gt;6,"",$A6),"")</f>
        <v/>
      </c>
      <c r="J6" s="36" t="str">
        <f>IF($F6=J$3&amp;"-"&amp;J$4,IF(COUNTIF($F$5:$F6,"="&amp;$F6)&gt;4,"",COUNTIF($D$6:$D6,"=F")),"")</f>
        <v/>
      </c>
      <c r="K6" s="36" t="str">
        <f>IF($F6=K$3&amp;"-"&amp;K$4,IF(COUNTIF($F$5:$F6,"="&amp;$F6)&gt;6,"",$A6),"")</f>
        <v/>
      </c>
      <c r="L6" s="36" t="str">
        <f>IF($F6=L$3&amp;"-"&amp;L$4,IF(COUNTIF($F$5:$F6,"="&amp;$F6)&gt;4,"",COUNTIF($D$6:$D6,"=F")),"")</f>
        <v/>
      </c>
      <c r="M6" s="36">
        <f>IF($F6=M$3&amp;"-"&amp;M$4,IF(COUNTIF($F$5:$F6,"="&amp;$F6)&gt;6,"",$A6),"")</f>
        <v>2</v>
      </c>
      <c r="N6" s="36" t="str">
        <f>IF($F6=N$3&amp;"-"&amp;N$4,IF(COUNTIF($F$5:$F6,"="&amp;$F6)&gt;4,"",COUNTIF($D$6:$D6,"=F")),"")</f>
        <v/>
      </c>
      <c r="O6" s="36" t="str">
        <f>IF($F6=O$3&amp;"-"&amp;O$4,IF(COUNTIF($F$5:$F6,"="&amp;$F6)&gt;6,"",$A6),"")</f>
        <v/>
      </c>
      <c r="P6" s="36" t="str">
        <f>IF($F6=P$3&amp;"-"&amp;P$4,IF(COUNTIF($F$5:$F6,"="&amp;$F6)&gt;4,"",COUNTIF($D$6:$D6,"=F")),"")</f>
        <v/>
      </c>
      <c r="Q6" s="36" t="str">
        <f>IF($F6=Q$3&amp;"-"&amp;Q$4,IF(COUNTIF($F$5:$F6,"="&amp;$F6)&gt;6,"",$A6),"")</f>
        <v/>
      </c>
      <c r="R6" s="36" t="str">
        <f>IF($F6=R$3&amp;"-"&amp;R$4,IF(COUNTIF($F$5:$F6,"="&amp;$F6)&gt;4,"",COUNTIF($D$6:$D6,"=F")),"")</f>
        <v/>
      </c>
    </row>
    <row r="7" spans="1:18" hidden="1">
      <c r="A7" s="12">
        <v>3</v>
      </c>
      <c r="B7" s="45" t="s">
        <v>389</v>
      </c>
      <c r="C7" s="13" t="s">
        <v>253</v>
      </c>
      <c r="D7" s="23" t="s">
        <v>98</v>
      </c>
      <c r="E7" s="23" t="s">
        <v>86</v>
      </c>
      <c r="F7" s="22" t="str">
        <f t="shared" si="2"/>
        <v>C&amp;C-M</v>
      </c>
      <c r="G7" s="36">
        <f>IF($F7=G$3&amp;"-"&amp;G$4,IF(COUNTIF($F$5:$F7,"="&amp;$F7)&gt;6,"",$A7),"")</f>
        <v>3</v>
      </c>
      <c r="H7" s="36" t="str">
        <f>IF($F7=H$3&amp;"-"&amp;H$4,IF(COUNTIF($F$5:$F7,"="&amp;$F7)&gt;4,"",COUNTIF($D$6:$D7,"=F")),"")</f>
        <v/>
      </c>
      <c r="I7" s="36" t="str">
        <f>IF($F7=I$3&amp;"-"&amp;I$4,IF(COUNTIF($F$5:$F7,"="&amp;$F7)&gt;6,"",$A7),"")</f>
        <v/>
      </c>
      <c r="J7" s="36" t="str">
        <f>IF($F7=J$3&amp;"-"&amp;J$4,IF(COUNTIF($F$5:$F7,"="&amp;$F7)&gt;4,"",COUNTIF($D$6:$D7,"=F")),"")</f>
        <v/>
      </c>
      <c r="K7" s="36" t="str">
        <f>IF($F7=K$3&amp;"-"&amp;K$4,IF(COUNTIF($F$5:$F7,"="&amp;$F7)&gt;6,"",$A7),"")</f>
        <v/>
      </c>
      <c r="L7" s="36" t="str">
        <f>IF($F7=L$3&amp;"-"&amp;L$4,IF(COUNTIF($F$5:$F7,"="&amp;$F7)&gt;4,"",COUNTIF($D$6:$D7,"=F")),"")</f>
        <v/>
      </c>
      <c r="M7" s="36" t="str">
        <f>IF($F7=M$3&amp;"-"&amp;M$4,IF(COUNTIF($F$5:$F7,"="&amp;$F7)&gt;6,"",$A7),"")</f>
        <v/>
      </c>
      <c r="N7" s="36" t="str">
        <f>IF($F7=N$3&amp;"-"&amp;N$4,IF(COUNTIF($F$5:$F7,"="&amp;$F7)&gt;4,"",COUNTIF($D$6:$D7,"=F")),"")</f>
        <v/>
      </c>
      <c r="O7" s="36" t="str">
        <f>IF($F7=O$3&amp;"-"&amp;O$4,IF(COUNTIF($F$5:$F7,"="&amp;$F7)&gt;6,"",$A7),"")</f>
        <v/>
      </c>
      <c r="P7" s="36" t="str">
        <f>IF($F7=P$3&amp;"-"&amp;P$4,IF(COUNTIF($F$5:$F7,"="&amp;$F7)&gt;4,"",COUNTIF($D$6:$D7,"=F")),"")</f>
        <v/>
      </c>
      <c r="Q7" s="36" t="str">
        <f>IF($F7=Q$3&amp;"-"&amp;Q$4,IF(COUNTIF($F$5:$F7,"="&amp;$F7)&gt;6,"",$A7),"")</f>
        <v/>
      </c>
      <c r="R7" s="36" t="str">
        <f>IF($F7=R$3&amp;"-"&amp;R$4,IF(COUNTIF($F$5:$F7,"="&amp;$F7)&gt;4,"",COUNTIF($D$6:$D7,"=F")),"")</f>
        <v/>
      </c>
    </row>
    <row r="8" spans="1:18" hidden="1">
      <c r="A8" s="14">
        <v>4</v>
      </c>
      <c r="B8" s="45" t="s">
        <v>390</v>
      </c>
      <c r="C8" s="13" t="s">
        <v>418</v>
      </c>
      <c r="D8" s="23" t="s">
        <v>98</v>
      </c>
      <c r="E8" s="23" t="s">
        <v>86</v>
      </c>
      <c r="F8" s="22" t="str">
        <f t="shared" si="2"/>
        <v>C&amp;C-M</v>
      </c>
      <c r="G8" s="36">
        <f>IF($F8=G$3&amp;"-"&amp;G$4,IF(COUNTIF($F$5:$F8,"="&amp;$F8)&gt;6,"",$A8),"")</f>
        <v>4</v>
      </c>
      <c r="H8" s="36" t="str">
        <f>IF($F8=H$3&amp;"-"&amp;H$4,IF(COUNTIF($F$5:$F8,"="&amp;$F8)&gt;4,"",COUNTIF($D$6:$D8,"=F")),"")</f>
        <v/>
      </c>
      <c r="I8" s="36" t="str">
        <f>IF($F8=I$3&amp;"-"&amp;I$4,IF(COUNTIF($F$5:$F8,"="&amp;$F8)&gt;6,"",$A8),"")</f>
        <v/>
      </c>
      <c r="J8" s="36" t="str">
        <f>IF($F8=J$3&amp;"-"&amp;J$4,IF(COUNTIF($F$5:$F8,"="&amp;$F8)&gt;4,"",COUNTIF($D$6:$D8,"=F")),"")</f>
        <v/>
      </c>
      <c r="K8" s="36" t="str">
        <f>IF($F8=K$3&amp;"-"&amp;K$4,IF(COUNTIF($F$5:$F8,"="&amp;$F8)&gt;6,"",$A8),"")</f>
        <v/>
      </c>
      <c r="L8" s="36" t="str">
        <f>IF($F8=L$3&amp;"-"&amp;L$4,IF(COUNTIF($F$5:$F8,"="&amp;$F8)&gt;4,"",COUNTIF($D$6:$D8,"=F")),"")</f>
        <v/>
      </c>
      <c r="M8" s="36" t="str">
        <f>IF($F8=M$3&amp;"-"&amp;M$4,IF(COUNTIF($F$5:$F8,"="&amp;$F8)&gt;6,"",$A8),"")</f>
        <v/>
      </c>
      <c r="N8" s="36" t="str">
        <f>IF($F8=N$3&amp;"-"&amp;N$4,IF(COUNTIF($F$5:$F8,"="&amp;$F8)&gt;4,"",COUNTIF($D$6:$D8,"=F")),"")</f>
        <v/>
      </c>
      <c r="O8" s="36" t="str">
        <f>IF($F8=O$3&amp;"-"&amp;O$4,IF(COUNTIF($F$5:$F8,"="&amp;$F8)&gt;6,"",$A8),"")</f>
        <v/>
      </c>
      <c r="P8" s="36" t="str">
        <f>IF($F8=P$3&amp;"-"&amp;P$4,IF(COUNTIF($F$5:$F8,"="&amp;$F8)&gt;4,"",COUNTIF($D$6:$D8,"=F")),"")</f>
        <v/>
      </c>
      <c r="Q8" s="36" t="str">
        <f>IF($F8=Q$3&amp;"-"&amp;Q$4,IF(COUNTIF($F$5:$F8,"="&amp;$F8)&gt;6,"",$A8),"")</f>
        <v/>
      </c>
      <c r="R8" s="36" t="str">
        <f>IF($F8=R$3&amp;"-"&amp;R$4,IF(COUNTIF($F$5:$F8,"="&amp;$F8)&gt;4,"",COUNTIF($D$6:$D8,"=F")),"")</f>
        <v/>
      </c>
    </row>
    <row r="9" spans="1:18" hidden="1">
      <c r="A9" s="21">
        <v>5</v>
      </c>
      <c r="B9" s="45" t="s">
        <v>391</v>
      </c>
      <c r="C9" s="13" t="s">
        <v>82</v>
      </c>
      <c r="D9" s="23" t="s">
        <v>98</v>
      </c>
      <c r="E9" s="23" t="s">
        <v>89</v>
      </c>
      <c r="F9" s="22" t="str">
        <f t="shared" si="2"/>
        <v>HRC-M</v>
      </c>
      <c r="G9" s="36" t="str">
        <f>IF($F9=G$3&amp;"-"&amp;G$4,IF(COUNTIF($F$5:$F9,"="&amp;$F9)&gt;6,"",$A9),"")</f>
        <v/>
      </c>
      <c r="H9" s="36" t="str">
        <f>IF($F9=H$3&amp;"-"&amp;H$4,IF(COUNTIF($F$5:$F9,"="&amp;$F9)&gt;4,"",COUNTIF($D$6:$D9,"=F")),"")</f>
        <v/>
      </c>
      <c r="I9" s="36" t="str">
        <f>IF($F9=I$3&amp;"-"&amp;I$4,IF(COUNTIF($F$5:$F9,"="&amp;$F9)&gt;6,"",$A9),"")</f>
        <v/>
      </c>
      <c r="J9" s="36" t="str">
        <f>IF($F9=J$3&amp;"-"&amp;J$4,IF(COUNTIF($F$5:$F9,"="&amp;$F9)&gt;4,"",COUNTIF($D$6:$D9,"=F")),"")</f>
        <v/>
      </c>
      <c r="K9" s="36" t="str">
        <f>IF($F9=K$3&amp;"-"&amp;K$4,IF(COUNTIF($F$5:$F9,"="&amp;$F9)&gt;6,"",$A9),"")</f>
        <v/>
      </c>
      <c r="L9" s="36" t="str">
        <f>IF($F9=L$3&amp;"-"&amp;L$4,IF(COUNTIF($F$5:$F9,"="&amp;$F9)&gt;4,"",COUNTIF($D$6:$D9,"=F")),"")</f>
        <v/>
      </c>
      <c r="M9" s="36">
        <f>IF($F9=M$3&amp;"-"&amp;M$4,IF(COUNTIF($F$5:$F9,"="&amp;$F9)&gt;6,"",$A9),"")</f>
        <v>5</v>
      </c>
      <c r="N9" s="36" t="str">
        <f>IF($F9=N$3&amp;"-"&amp;N$4,IF(COUNTIF($F$5:$F9,"="&amp;$F9)&gt;4,"",COUNTIF($D$6:$D9,"=F")),"")</f>
        <v/>
      </c>
      <c r="O9" s="36" t="str">
        <f>IF($F9=O$3&amp;"-"&amp;O$4,IF(COUNTIF($F$5:$F9,"="&amp;$F9)&gt;6,"",$A9),"")</f>
        <v/>
      </c>
      <c r="P9" s="36" t="str">
        <f>IF($F9=P$3&amp;"-"&amp;P$4,IF(COUNTIF($F$5:$F9,"="&amp;$F9)&gt;4,"",COUNTIF($D$6:$D9,"=F")),"")</f>
        <v/>
      </c>
      <c r="Q9" s="36" t="str">
        <f>IF($F9=Q$3&amp;"-"&amp;Q$4,IF(COUNTIF($F$5:$F9,"="&amp;$F9)&gt;6,"",$A9),"")</f>
        <v/>
      </c>
      <c r="R9" s="36" t="str">
        <f>IF($F9=R$3&amp;"-"&amp;R$4,IF(COUNTIF($F$5:$F9,"="&amp;$F9)&gt;4,"",COUNTIF($D$6:$D9,"=F")),"")</f>
        <v/>
      </c>
    </row>
    <row r="10" spans="1:18" hidden="1">
      <c r="A10" s="12">
        <v>6</v>
      </c>
      <c r="B10" s="45" t="s">
        <v>392</v>
      </c>
      <c r="C10" s="13" t="s">
        <v>233</v>
      </c>
      <c r="D10" s="23" t="s">
        <v>98</v>
      </c>
      <c r="E10" s="23" t="s">
        <v>87</v>
      </c>
      <c r="F10" s="22" t="str">
        <f t="shared" si="2"/>
        <v>CTC-M</v>
      </c>
      <c r="G10" s="36" t="str">
        <f>IF($F10=G$3&amp;"-"&amp;G$4,IF(COUNTIF($F$5:$F10,"="&amp;$F10)&gt;6,"",$A10),"")</f>
        <v/>
      </c>
      <c r="H10" s="36" t="str">
        <f>IF($F10=H$3&amp;"-"&amp;H$4,IF(COUNTIF($F$5:$F10,"="&amp;$F10)&gt;4,"",COUNTIF($D$6:$D10,"=F")),"")</f>
        <v/>
      </c>
      <c r="I10" s="36">
        <f>IF($F10=I$3&amp;"-"&amp;I$4,IF(COUNTIF($F$5:$F10,"="&amp;$F10)&gt;6,"",$A10),"")</f>
        <v>6</v>
      </c>
      <c r="J10" s="36" t="str">
        <f>IF($F10=J$3&amp;"-"&amp;J$4,IF(COUNTIF($F$5:$F10,"="&amp;$F10)&gt;4,"",COUNTIF($D$6:$D10,"=F")),"")</f>
        <v/>
      </c>
      <c r="K10" s="36" t="str">
        <f>IF($F10=K$3&amp;"-"&amp;K$4,IF(COUNTIF($F$5:$F10,"="&amp;$F10)&gt;6,"",$A10),"")</f>
        <v/>
      </c>
      <c r="L10" s="36" t="str">
        <f>IF($F10=L$3&amp;"-"&amp;L$4,IF(COUNTIF($F$5:$F10,"="&amp;$F10)&gt;4,"",COUNTIF($D$6:$D10,"=F")),"")</f>
        <v/>
      </c>
      <c r="M10" s="36" t="str">
        <f>IF($F10=M$3&amp;"-"&amp;M$4,IF(COUNTIF($F$5:$F10,"="&amp;$F10)&gt;6,"",$A10),"")</f>
        <v/>
      </c>
      <c r="N10" s="36" t="str">
        <f>IF($F10=N$3&amp;"-"&amp;N$4,IF(COUNTIF($F$5:$F10,"="&amp;$F10)&gt;4,"",COUNTIF($D$6:$D10,"=F")),"")</f>
        <v/>
      </c>
      <c r="O10" s="36" t="str">
        <f>IF($F10=O$3&amp;"-"&amp;O$4,IF(COUNTIF($F$5:$F10,"="&amp;$F10)&gt;6,"",$A10),"")</f>
        <v/>
      </c>
      <c r="P10" s="36" t="str">
        <f>IF($F10=P$3&amp;"-"&amp;P$4,IF(COUNTIF($F$5:$F10,"="&amp;$F10)&gt;4,"",COUNTIF($D$6:$D10,"=F")),"")</f>
        <v/>
      </c>
      <c r="Q10" s="36" t="str">
        <f>IF($F10=Q$3&amp;"-"&amp;Q$4,IF(COUNTIF($F$5:$F10,"="&amp;$F10)&gt;6,"",$A10),"")</f>
        <v/>
      </c>
      <c r="R10" s="36" t="str">
        <f>IF($F10=R$3&amp;"-"&amp;R$4,IF(COUNTIF($F$5:$F10,"="&amp;$F10)&gt;4,"",COUNTIF($D$6:$D10,"=F")),"")</f>
        <v/>
      </c>
    </row>
    <row r="11" spans="1:18" hidden="1">
      <c r="A11" s="12">
        <v>7</v>
      </c>
      <c r="B11" s="45" t="s">
        <v>393</v>
      </c>
      <c r="C11" s="13" t="s">
        <v>100</v>
      </c>
      <c r="D11" s="23" t="s">
        <v>98</v>
      </c>
      <c r="E11" s="23" t="s">
        <v>89</v>
      </c>
      <c r="F11" s="22" t="str">
        <f t="shared" si="2"/>
        <v>HRC-M</v>
      </c>
      <c r="G11" s="36" t="str">
        <f>IF($F11=G$3&amp;"-"&amp;G$4,IF(COUNTIF($F$5:$F11,"="&amp;$F11)&gt;6,"",$A11),"")</f>
        <v/>
      </c>
      <c r="H11" s="36" t="str">
        <f>IF($F11=H$3&amp;"-"&amp;H$4,IF(COUNTIF($F$5:$F11,"="&amp;$F11)&gt;4,"",COUNTIF($D$6:$D11,"=F")),"")</f>
        <v/>
      </c>
      <c r="I11" s="36" t="str">
        <f>IF($F11=I$3&amp;"-"&amp;I$4,IF(COUNTIF($F$5:$F11,"="&amp;$F11)&gt;6,"",$A11),"")</f>
        <v/>
      </c>
      <c r="J11" s="36" t="str">
        <f>IF($F11=J$3&amp;"-"&amp;J$4,IF(COUNTIF($F$5:$F11,"="&amp;$F11)&gt;4,"",COUNTIF($D$6:$D11,"=F")),"")</f>
        <v/>
      </c>
      <c r="K11" s="36" t="str">
        <f>IF($F11=K$3&amp;"-"&amp;K$4,IF(COUNTIF($F$5:$F11,"="&amp;$F11)&gt;6,"",$A11),"")</f>
        <v/>
      </c>
      <c r="L11" s="36" t="str">
        <f>IF($F11=L$3&amp;"-"&amp;L$4,IF(COUNTIF($F$5:$F11,"="&amp;$F11)&gt;4,"",COUNTIF($D$6:$D11,"=F")),"")</f>
        <v/>
      </c>
      <c r="M11" s="36">
        <f>IF($F11=M$3&amp;"-"&amp;M$4,IF(COUNTIF($F$5:$F11,"="&amp;$F11)&gt;6,"",$A11),"")</f>
        <v>7</v>
      </c>
      <c r="N11" s="36" t="str">
        <f>IF($F11=N$3&amp;"-"&amp;N$4,IF(COUNTIF($F$5:$F11,"="&amp;$F11)&gt;4,"",COUNTIF($D$6:$D11,"=F")),"")</f>
        <v/>
      </c>
      <c r="O11" s="36" t="str">
        <f>IF($F11=O$3&amp;"-"&amp;O$4,IF(COUNTIF($F$5:$F11,"="&amp;$F11)&gt;6,"",$A11),"")</f>
        <v/>
      </c>
      <c r="P11" s="36" t="str">
        <f>IF($F11=P$3&amp;"-"&amp;P$4,IF(COUNTIF($F$5:$F11,"="&amp;$F11)&gt;4,"",COUNTIF($D$6:$D11,"=F")),"")</f>
        <v/>
      </c>
      <c r="Q11" s="36" t="str">
        <f>IF($F11=Q$3&amp;"-"&amp;Q$4,IF(COUNTIF($F$5:$F11,"="&amp;$F11)&gt;6,"",$A11),"")</f>
        <v/>
      </c>
      <c r="R11" s="36" t="str">
        <f>IF($F11=R$3&amp;"-"&amp;R$4,IF(COUNTIF($F$5:$F11,"="&amp;$F11)&gt;4,"",COUNTIF($D$6:$D11,"=F")),"")</f>
        <v/>
      </c>
    </row>
    <row r="12" spans="1:18" hidden="1">
      <c r="A12" s="21">
        <v>8</v>
      </c>
      <c r="B12" s="45" t="s">
        <v>394</v>
      </c>
      <c r="C12" s="13" t="s">
        <v>248</v>
      </c>
      <c r="D12" s="23" t="s">
        <v>98</v>
      </c>
      <c r="E12" s="23" t="s">
        <v>88</v>
      </c>
      <c r="F12" s="22" t="str">
        <f t="shared" si="2"/>
        <v>Ely-M</v>
      </c>
      <c r="G12" s="36" t="str">
        <f>IF($F12=G$3&amp;"-"&amp;G$4,IF(COUNTIF($F$5:$F12,"="&amp;$F12)&gt;6,"",$A12),"")</f>
        <v/>
      </c>
      <c r="H12" s="36" t="str">
        <f>IF($F12=H$3&amp;"-"&amp;H$4,IF(COUNTIF($F$5:$F12,"="&amp;$F12)&gt;4,"",COUNTIF($D$6:$D12,"=F")),"")</f>
        <v/>
      </c>
      <c r="I12" s="36" t="str">
        <f>IF($F12=I$3&amp;"-"&amp;I$4,IF(COUNTIF($F$5:$F12,"="&amp;$F12)&gt;6,"",$A12),"")</f>
        <v/>
      </c>
      <c r="J12" s="36" t="str">
        <f>IF($F12=J$3&amp;"-"&amp;J$4,IF(COUNTIF($F$5:$F12,"="&amp;$F12)&gt;4,"",COUNTIF($D$6:$D12,"=F")),"")</f>
        <v/>
      </c>
      <c r="K12" s="36">
        <f>IF($F12=K$3&amp;"-"&amp;K$4,IF(COUNTIF($F$5:$F12,"="&amp;$F12)&gt;6,"",$A12),"")</f>
        <v>8</v>
      </c>
      <c r="L12" s="36" t="str">
        <f>IF($F12=L$3&amp;"-"&amp;L$4,IF(COUNTIF($F$5:$F12,"="&amp;$F12)&gt;4,"",COUNTIF($D$6:$D12,"=F")),"")</f>
        <v/>
      </c>
      <c r="M12" s="36" t="str">
        <f>IF($F12=M$3&amp;"-"&amp;M$4,IF(COUNTIF($F$5:$F12,"="&amp;$F12)&gt;6,"",$A12),"")</f>
        <v/>
      </c>
      <c r="N12" s="36" t="str">
        <f>IF($F12=N$3&amp;"-"&amp;N$4,IF(COUNTIF($F$5:$F12,"="&amp;$F12)&gt;4,"",COUNTIF($D$6:$D12,"=F")),"")</f>
        <v/>
      </c>
      <c r="O12" s="36" t="str">
        <f>IF($F12=O$3&amp;"-"&amp;O$4,IF(COUNTIF($F$5:$F12,"="&amp;$F12)&gt;6,"",$A12),"")</f>
        <v/>
      </c>
      <c r="P12" s="36" t="str">
        <f>IF($F12=P$3&amp;"-"&amp;P$4,IF(COUNTIF($F$5:$F12,"="&amp;$F12)&gt;4,"",COUNTIF($D$6:$D12,"=F")),"")</f>
        <v/>
      </c>
      <c r="Q12" s="36" t="str">
        <f>IF($F12=Q$3&amp;"-"&amp;Q$4,IF(COUNTIF($F$5:$F12,"="&amp;$F12)&gt;6,"",$A12),"")</f>
        <v/>
      </c>
      <c r="R12" s="36" t="str">
        <f>IF($F12=R$3&amp;"-"&amp;R$4,IF(COUNTIF($F$5:$F12,"="&amp;$F12)&gt;4,"",COUNTIF($D$6:$D12,"=F")),"")</f>
        <v/>
      </c>
    </row>
    <row r="13" spans="1:18" hidden="1">
      <c r="A13" s="18">
        <v>9</v>
      </c>
      <c r="B13" s="45" t="s">
        <v>395</v>
      </c>
      <c r="C13" s="13" t="s">
        <v>103</v>
      </c>
      <c r="D13" s="23" t="s">
        <v>98</v>
      </c>
      <c r="E13" s="23" t="s">
        <v>90</v>
      </c>
      <c r="F13" s="22" t="str">
        <f t="shared" si="2"/>
        <v>NJ-M</v>
      </c>
      <c r="G13" s="36" t="str">
        <f>IF($F13=G$3&amp;"-"&amp;G$4,IF(COUNTIF($F$5:$F13,"="&amp;$F13)&gt;6,"",$A13),"")</f>
        <v/>
      </c>
      <c r="H13" s="36" t="str">
        <f>IF($F13=H$3&amp;"-"&amp;H$4,IF(COUNTIF($F$5:$F13,"="&amp;$F13)&gt;4,"",COUNTIF($D$6:$D13,"=F")),"")</f>
        <v/>
      </c>
      <c r="I13" s="36" t="str">
        <f>IF($F13=I$3&amp;"-"&amp;I$4,IF(COUNTIF($F$5:$F13,"="&amp;$F13)&gt;6,"",$A13),"")</f>
        <v/>
      </c>
      <c r="J13" s="36" t="str">
        <f>IF($F13=J$3&amp;"-"&amp;J$4,IF(COUNTIF($F$5:$F13,"="&amp;$F13)&gt;4,"",COUNTIF($D$6:$D13,"=F")),"")</f>
        <v/>
      </c>
      <c r="K13" s="36" t="str">
        <f>IF($F13=K$3&amp;"-"&amp;K$4,IF(COUNTIF($F$5:$F13,"="&amp;$F13)&gt;6,"",$A13),"")</f>
        <v/>
      </c>
      <c r="L13" s="36" t="str">
        <f>IF($F13=L$3&amp;"-"&amp;L$4,IF(COUNTIF($F$5:$F13,"="&amp;$F13)&gt;4,"",COUNTIF($D$6:$D13,"=F")),"")</f>
        <v/>
      </c>
      <c r="M13" s="36" t="str">
        <f>IF($F13=M$3&amp;"-"&amp;M$4,IF(COUNTIF($F$5:$F13,"="&amp;$F13)&gt;6,"",$A13),"")</f>
        <v/>
      </c>
      <c r="N13" s="36" t="str">
        <f>IF($F13=N$3&amp;"-"&amp;N$4,IF(COUNTIF($F$5:$F13,"="&amp;$F13)&gt;4,"",COUNTIF($D$6:$D13,"=F")),"")</f>
        <v/>
      </c>
      <c r="O13" s="36">
        <f>IF($F13=O$3&amp;"-"&amp;O$4,IF(COUNTIF($F$5:$F13,"="&amp;$F13)&gt;6,"",$A13),"")</f>
        <v>9</v>
      </c>
      <c r="P13" s="36" t="str">
        <f>IF($F13=P$3&amp;"-"&amp;P$4,IF(COUNTIF($F$5:$F13,"="&amp;$F13)&gt;4,"",COUNTIF($D$6:$D13,"=F")),"")</f>
        <v/>
      </c>
      <c r="Q13" s="36" t="str">
        <f>IF($F13=Q$3&amp;"-"&amp;Q$4,IF(COUNTIF($F$5:$F13,"="&amp;$F13)&gt;6,"",$A13),"")</f>
        <v/>
      </c>
      <c r="R13" s="36" t="str">
        <f>IF($F13=R$3&amp;"-"&amp;R$4,IF(COUNTIF($F$5:$F13,"="&amp;$F13)&gt;4,"",COUNTIF($D$6:$D13,"=F")),"")</f>
        <v/>
      </c>
    </row>
    <row r="14" spans="1:18" hidden="1">
      <c r="A14" s="18">
        <v>10</v>
      </c>
      <c r="B14" s="45" t="s">
        <v>396</v>
      </c>
      <c r="C14" s="13" t="s">
        <v>362</v>
      </c>
      <c r="D14" s="23" t="s">
        <v>98</v>
      </c>
      <c r="E14" s="23" t="s">
        <v>90</v>
      </c>
      <c r="F14" s="22" t="str">
        <f t="shared" si="2"/>
        <v>NJ-M</v>
      </c>
      <c r="G14" s="36" t="str">
        <f>IF($F14=G$3&amp;"-"&amp;G$4,IF(COUNTIF($F$5:$F14,"="&amp;$F14)&gt;6,"",$A14),"")</f>
        <v/>
      </c>
      <c r="H14" s="36" t="str">
        <f>IF($F14=H$3&amp;"-"&amp;H$4,IF(COUNTIF($F$5:$F14,"="&amp;$F14)&gt;4,"",COUNTIF($D$6:$D14,"=F")),"")</f>
        <v/>
      </c>
      <c r="I14" s="36" t="str">
        <f>IF($F14=I$3&amp;"-"&amp;I$4,IF(COUNTIF($F$5:$F14,"="&amp;$F14)&gt;6,"",$A14),"")</f>
        <v/>
      </c>
      <c r="J14" s="36" t="str">
        <f>IF($F14=J$3&amp;"-"&amp;J$4,IF(COUNTIF($F$5:$F14,"="&amp;$F14)&gt;4,"",COUNTIF($D$6:$D14,"=F")),"")</f>
        <v/>
      </c>
      <c r="K14" s="36" t="str">
        <f>IF($F14=K$3&amp;"-"&amp;K$4,IF(COUNTIF($F$5:$F14,"="&amp;$F14)&gt;6,"",$A14),"")</f>
        <v/>
      </c>
      <c r="L14" s="36" t="str">
        <f>IF($F14=L$3&amp;"-"&amp;L$4,IF(COUNTIF($F$5:$F14,"="&amp;$F14)&gt;4,"",COUNTIF($D$6:$D14,"=F")),"")</f>
        <v/>
      </c>
      <c r="M14" s="36" t="str">
        <f>IF($F14=M$3&amp;"-"&amp;M$4,IF(COUNTIF($F$5:$F14,"="&amp;$F14)&gt;6,"",$A14),"")</f>
        <v/>
      </c>
      <c r="N14" s="36" t="str">
        <f>IF($F14=N$3&amp;"-"&amp;N$4,IF(COUNTIF($F$5:$F14,"="&amp;$F14)&gt;4,"",COUNTIF($D$6:$D14,"=F")),"")</f>
        <v/>
      </c>
      <c r="O14" s="36">
        <f>IF($F14=O$3&amp;"-"&amp;O$4,IF(COUNTIF($F$5:$F14,"="&amp;$F14)&gt;6,"",$A14),"")</f>
        <v>10</v>
      </c>
      <c r="P14" s="36" t="str">
        <f>IF($F14=P$3&amp;"-"&amp;P$4,IF(COUNTIF($F$5:$F14,"="&amp;$F14)&gt;4,"",COUNTIF($D$6:$D14,"=F")),"")</f>
        <v/>
      </c>
      <c r="Q14" s="36" t="str">
        <f>IF($F14=Q$3&amp;"-"&amp;Q$4,IF(COUNTIF($F$5:$F14,"="&amp;$F14)&gt;6,"",$A14),"")</f>
        <v/>
      </c>
      <c r="R14" s="36" t="str">
        <f>IF($F14=R$3&amp;"-"&amp;R$4,IF(COUNTIF($F$5:$F14,"="&amp;$F14)&gt;4,"",COUNTIF($D$6:$D14,"=F")),"")</f>
        <v/>
      </c>
    </row>
    <row r="15" spans="1:18" hidden="1">
      <c r="A15" s="14">
        <v>11</v>
      </c>
      <c r="B15" s="45" t="s">
        <v>397</v>
      </c>
      <c r="C15" s="13" t="s">
        <v>23</v>
      </c>
      <c r="D15" s="23" t="s">
        <v>98</v>
      </c>
      <c r="E15" s="23" t="s">
        <v>89</v>
      </c>
      <c r="F15" s="22" t="str">
        <f t="shared" si="2"/>
        <v>HRC-M</v>
      </c>
      <c r="G15" s="36" t="str">
        <f>IF($F15=G$3&amp;"-"&amp;G$4,IF(COUNTIF($F$5:$F15,"="&amp;$F15)&gt;6,"",$A15),"")</f>
        <v/>
      </c>
      <c r="H15" s="36" t="str">
        <f>IF($F15=H$3&amp;"-"&amp;H$4,IF(COUNTIF($F$5:$F15,"="&amp;$F15)&gt;4,"",COUNTIF($D$6:$D15,"=F")),"")</f>
        <v/>
      </c>
      <c r="I15" s="36" t="str">
        <f>IF($F15=I$3&amp;"-"&amp;I$4,IF(COUNTIF($F$5:$F15,"="&amp;$F15)&gt;6,"",$A15),"")</f>
        <v/>
      </c>
      <c r="J15" s="36" t="str">
        <f>IF($F15=J$3&amp;"-"&amp;J$4,IF(COUNTIF($F$5:$F15,"="&amp;$F15)&gt;4,"",COUNTIF($D$6:$D15,"=F")),"")</f>
        <v/>
      </c>
      <c r="K15" s="36" t="str">
        <f>IF($F15=K$3&amp;"-"&amp;K$4,IF(COUNTIF($F$5:$F15,"="&amp;$F15)&gt;6,"",$A15),"")</f>
        <v/>
      </c>
      <c r="L15" s="36" t="str">
        <f>IF($F15=L$3&amp;"-"&amp;L$4,IF(COUNTIF($F$5:$F15,"="&amp;$F15)&gt;4,"",COUNTIF($D$6:$D15,"=F")),"")</f>
        <v/>
      </c>
      <c r="M15" s="36">
        <f>IF($F15=M$3&amp;"-"&amp;M$4,IF(COUNTIF($F$5:$F15,"="&amp;$F15)&gt;6,"",$A15),"")</f>
        <v>11</v>
      </c>
      <c r="N15" s="36" t="str">
        <f>IF($F15=N$3&amp;"-"&amp;N$4,IF(COUNTIF($F$5:$F15,"="&amp;$F15)&gt;4,"",COUNTIF($D$6:$D15,"=F")),"")</f>
        <v/>
      </c>
      <c r="O15" s="36" t="str">
        <f>IF($F15=O$3&amp;"-"&amp;O$4,IF(COUNTIF($F$5:$F15,"="&amp;$F15)&gt;6,"",$A15),"")</f>
        <v/>
      </c>
      <c r="P15" s="36" t="str">
        <f>IF($F15=P$3&amp;"-"&amp;P$4,IF(COUNTIF($F$5:$F15,"="&amp;$F15)&gt;4,"",COUNTIF($D$6:$D15,"=F")),"")</f>
        <v/>
      </c>
      <c r="Q15" s="36" t="str">
        <f>IF($F15=Q$3&amp;"-"&amp;Q$4,IF(COUNTIF($F$5:$F15,"="&amp;$F15)&gt;6,"",$A15),"")</f>
        <v/>
      </c>
      <c r="R15" s="36" t="str">
        <f>IF($F15=R$3&amp;"-"&amp;R$4,IF(COUNTIF($F$5:$F15,"="&amp;$F15)&gt;4,"",COUNTIF($D$6:$D15,"=F")),"")</f>
        <v/>
      </c>
    </row>
    <row r="16" spans="1:18" hidden="1">
      <c r="A16" s="21">
        <v>12</v>
      </c>
      <c r="B16" s="45" t="s">
        <v>397</v>
      </c>
      <c r="C16" s="13" t="s">
        <v>419</v>
      </c>
      <c r="D16" s="23" t="s">
        <v>98</v>
      </c>
      <c r="E16" s="23" t="s">
        <v>86</v>
      </c>
      <c r="F16" s="22" t="str">
        <f t="shared" si="2"/>
        <v>C&amp;C-M</v>
      </c>
      <c r="G16" s="36">
        <f>IF($F16=G$3&amp;"-"&amp;G$4,IF(COUNTIF($F$5:$F16,"="&amp;$F16)&gt;6,"",$A16),"")</f>
        <v>12</v>
      </c>
      <c r="H16" s="36" t="str">
        <f>IF($F16=H$3&amp;"-"&amp;H$4,IF(COUNTIF($F$5:$F16,"="&amp;$F16)&gt;4,"",COUNTIF($D$6:$D16,"=F")),"")</f>
        <v/>
      </c>
      <c r="I16" s="36" t="str">
        <f>IF($F16=I$3&amp;"-"&amp;I$4,IF(COUNTIF($F$5:$F16,"="&amp;$F16)&gt;6,"",$A16),"")</f>
        <v/>
      </c>
      <c r="J16" s="36" t="str">
        <f>IF($F16=J$3&amp;"-"&amp;J$4,IF(COUNTIF($F$5:$F16,"="&amp;$F16)&gt;4,"",COUNTIF($D$6:$D16,"=F")),"")</f>
        <v/>
      </c>
      <c r="K16" s="36" t="str">
        <f>IF($F16=K$3&amp;"-"&amp;K$4,IF(COUNTIF($F$5:$F16,"="&amp;$F16)&gt;6,"",$A16),"")</f>
        <v/>
      </c>
      <c r="L16" s="36" t="str">
        <f>IF($F16=L$3&amp;"-"&amp;L$4,IF(COUNTIF($F$5:$F16,"="&amp;$F16)&gt;4,"",COUNTIF($D$6:$D16,"=F")),"")</f>
        <v/>
      </c>
      <c r="M16" s="36" t="str">
        <f>IF($F16=M$3&amp;"-"&amp;M$4,IF(COUNTIF($F$5:$F16,"="&amp;$F16)&gt;6,"",$A16),"")</f>
        <v/>
      </c>
      <c r="N16" s="36" t="str">
        <f>IF($F16=N$3&amp;"-"&amp;N$4,IF(COUNTIF($F$5:$F16,"="&amp;$F16)&gt;4,"",COUNTIF($D$6:$D16,"=F")),"")</f>
        <v/>
      </c>
      <c r="O16" s="36" t="str">
        <f>IF($F16=O$3&amp;"-"&amp;O$4,IF(COUNTIF($F$5:$F16,"="&amp;$F16)&gt;6,"",$A16),"")</f>
        <v/>
      </c>
      <c r="P16" s="36" t="str">
        <f>IF($F16=P$3&amp;"-"&amp;P$4,IF(COUNTIF($F$5:$F16,"="&amp;$F16)&gt;4,"",COUNTIF($D$6:$D16,"=F")),"")</f>
        <v/>
      </c>
      <c r="Q16" s="36" t="str">
        <f>IF($F16=Q$3&amp;"-"&amp;Q$4,IF(COUNTIF($F$5:$F16,"="&amp;$F16)&gt;6,"",$A16),"")</f>
        <v/>
      </c>
      <c r="R16" s="36" t="str">
        <f>IF($F16=R$3&amp;"-"&amp;R$4,IF(COUNTIF($F$5:$F16,"="&amp;$F16)&gt;4,"",COUNTIF($D$6:$D16,"=F")),"")</f>
        <v/>
      </c>
    </row>
    <row r="17" spans="1:18" hidden="1">
      <c r="A17" s="18">
        <v>13</v>
      </c>
      <c r="B17" s="45" t="s">
        <v>397</v>
      </c>
      <c r="C17" s="13" t="s">
        <v>420</v>
      </c>
      <c r="D17" s="23" t="s">
        <v>98</v>
      </c>
      <c r="E17" s="23" t="s">
        <v>86</v>
      </c>
      <c r="F17" s="22" t="str">
        <f t="shared" si="2"/>
        <v>C&amp;C-M</v>
      </c>
      <c r="G17" s="36">
        <f>IF($F17=G$3&amp;"-"&amp;G$4,IF(COUNTIF($F$5:$F17,"="&amp;$F17)&gt;6,"",$A17),"")</f>
        <v>13</v>
      </c>
      <c r="H17" s="36" t="str">
        <f>IF($F17=H$3&amp;"-"&amp;H$4,IF(COUNTIF($F$5:$F17,"="&amp;$F17)&gt;4,"",COUNTIF($D$6:$D17,"=F")),"")</f>
        <v/>
      </c>
      <c r="I17" s="36" t="str">
        <f>IF($F17=I$3&amp;"-"&amp;I$4,IF(COUNTIF($F$5:$F17,"="&amp;$F17)&gt;6,"",$A17),"")</f>
        <v/>
      </c>
      <c r="J17" s="36" t="str">
        <f>IF($F17=J$3&amp;"-"&amp;J$4,IF(COUNTIF($F$5:$F17,"="&amp;$F17)&gt;4,"",COUNTIF($D$6:$D17,"=F")),"")</f>
        <v/>
      </c>
      <c r="K17" s="36" t="str">
        <f>IF($F17=K$3&amp;"-"&amp;K$4,IF(COUNTIF($F$5:$F17,"="&amp;$F17)&gt;6,"",$A17),"")</f>
        <v/>
      </c>
      <c r="L17" s="36" t="str">
        <f>IF($F17=L$3&amp;"-"&amp;L$4,IF(COUNTIF($F$5:$F17,"="&amp;$F17)&gt;4,"",COUNTIF($D$6:$D17,"=F")),"")</f>
        <v/>
      </c>
      <c r="M17" s="36" t="str">
        <f>IF($F17=M$3&amp;"-"&amp;M$4,IF(COUNTIF($F$5:$F17,"="&amp;$F17)&gt;6,"",$A17),"")</f>
        <v/>
      </c>
      <c r="N17" s="36" t="str">
        <f>IF($F17=N$3&amp;"-"&amp;N$4,IF(COUNTIF($F$5:$F17,"="&amp;$F17)&gt;4,"",COUNTIF($D$6:$D17,"=F")),"")</f>
        <v/>
      </c>
      <c r="O17" s="36" t="str">
        <f>IF($F17=O$3&amp;"-"&amp;O$4,IF(COUNTIF($F$5:$F17,"="&amp;$F17)&gt;6,"",$A17),"")</f>
        <v/>
      </c>
      <c r="P17" s="36" t="str">
        <f>IF($F17=P$3&amp;"-"&amp;P$4,IF(COUNTIF($F$5:$F17,"="&amp;$F17)&gt;4,"",COUNTIF($D$6:$D17,"=F")),"")</f>
        <v/>
      </c>
      <c r="Q17" s="36" t="str">
        <f>IF($F17=Q$3&amp;"-"&amp;Q$4,IF(COUNTIF($F$5:$F17,"="&amp;$F17)&gt;6,"",$A17),"")</f>
        <v/>
      </c>
      <c r="R17" s="36" t="str">
        <f>IF($F17=R$3&amp;"-"&amp;R$4,IF(COUNTIF($F$5:$F17,"="&amp;$F17)&gt;4,"",COUNTIF($D$6:$D17,"=F")),"")</f>
        <v/>
      </c>
    </row>
    <row r="18" spans="1:18" hidden="1">
      <c r="A18" s="14">
        <v>14</v>
      </c>
      <c r="B18" s="45" t="s">
        <v>398</v>
      </c>
      <c r="C18" s="13" t="s">
        <v>349</v>
      </c>
      <c r="D18" s="23" t="s">
        <v>98</v>
      </c>
      <c r="E18" s="23" t="s">
        <v>87</v>
      </c>
      <c r="F18" s="22" t="str">
        <f t="shared" si="2"/>
        <v>CTC-M</v>
      </c>
      <c r="G18" s="36" t="str">
        <f>IF($F18=G$3&amp;"-"&amp;G$4,IF(COUNTIF($F$5:$F18,"="&amp;$F18)&gt;6,"",$A18),"")</f>
        <v/>
      </c>
      <c r="H18" s="36" t="str">
        <f>IF($F18=H$3&amp;"-"&amp;H$4,IF(COUNTIF($F$5:$F18,"="&amp;$F18)&gt;4,"",COUNTIF($D$6:$D18,"=F")),"")</f>
        <v/>
      </c>
      <c r="I18" s="36">
        <f>IF($F18=I$3&amp;"-"&amp;I$4,IF(COUNTIF($F$5:$F18,"="&amp;$F18)&gt;6,"",$A18),"")</f>
        <v>14</v>
      </c>
      <c r="J18" s="36" t="str">
        <f>IF($F18=J$3&amp;"-"&amp;J$4,IF(COUNTIF($F$5:$F18,"="&amp;$F18)&gt;4,"",COUNTIF($D$6:$D18,"=F")),"")</f>
        <v/>
      </c>
      <c r="K18" s="36" t="str">
        <f>IF($F18=K$3&amp;"-"&amp;K$4,IF(COUNTIF($F$5:$F18,"="&amp;$F18)&gt;6,"",$A18),"")</f>
        <v/>
      </c>
      <c r="L18" s="36" t="str">
        <f>IF($F18=L$3&amp;"-"&amp;L$4,IF(COUNTIF($F$5:$F18,"="&amp;$F18)&gt;4,"",COUNTIF($D$6:$D18,"=F")),"")</f>
        <v/>
      </c>
      <c r="M18" s="36" t="str">
        <f>IF($F18=M$3&amp;"-"&amp;M$4,IF(COUNTIF($F$5:$F18,"="&amp;$F18)&gt;6,"",$A18),"")</f>
        <v/>
      </c>
      <c r="N18" s="36" t="str">
        <f>IF($F18=N$3&amp;"-"&amp;N$4,IF(COUNTIF($F$5:$F18,"="&amp;$F18)&gt;4,"",COUNTIF($D$6:$D18,"=F")),"")</f>
        <v/>
      </c>
      <c r="O18" s="36" t="str">
        <f>IF($F18=O$3&amp;"-"&amp;O$4,IF(COUNTIF($F$5:$F18,"="&amp;$F18)&gt;6,"",$A18),"")</f>
        <v/>
      </c>
      <c r="P18" s="36" t="str">
        <f>IF($F18=P$3&amp;"-"&amp;P$4,IF(COUNTIF($F$5:$F18,"="&amp;$F18)&gt;4,"",COUNTIF($D$6:$D18,"=F")),"")</f>
        <v/>
      </c>
      <c r="Q18" s="36" t="str">
        <f>IF($F18=Q$3&amp;"-"&amp;Q$4,IF(COUNTIF($F$5:$F18,"="&amp;$F18)&gt;6,"",$A18),"")</f>
        <v/>
      </c>
      <c r="R18" s="36" t="str">
        <f>IF($F18=R$3&amp;"-"&amp;R$4,IF(COUNTIF($F$5:$F18,"="&amp;$F18)&gt;4,"",COUNTIF($D$6:$D18,"=F")),"")</f>
        <v/>
      </c>
    </row>
    <row r="19" spans="1:18" hidden="1">
      <c r="A19" s="12">
        <v>15</v>
      </c>
      <c r="B19" s="45" t="s">
        <v>399</v>
      </c>
      <c r="C19" s="13" t="s">
        <v>9</v>
      </c>
      <c r="D19" s="23" t="s">
        <v>98</v>
      </c>
      <c r="E19" s="23" t="s">
        <v>89</v>
      </c>
      <c r="F19" s="22" t="str">
        <f t="shared" si="2"/>
        <v>HRC-M</v>
      </c>
      <c r="G19" s="36" t="str">
        <f>IF($F19=G$3&amp;"-"&amp;G$4,IF(COUNTIF($F$5:$F19,"="&amp;$F19)&gt;6,"",$A19),"")</f>
        <v/>
      </c>
      <c r="H19" s="36" t="str">
        <f>IF($F19=H$3&amp;"-"&amp;H$4,IF(COUNTIF($F$5:$F19,"="&amp;$F19)&gt;4,"",COUNTIF($D$6:$D19,"=F")),"")</f>
        <v/>
      </c>
      <c r="I19" s="36" t="str">
        <f>IF($F19=I$3&amp;"-"&amp;I$4,IF(COUNTIF($F$5:$F19,"="&amp;$F19)&gt;6,"",$A19),"")</f>
        <v/>
      </c>
      <c r="J19" s="36" t="str">
        <f>IF($F19=J$3&amp;"-"&amp;J$4,IF(COUNTIF($F$5:$F19,"="&amp;$F19)&gt;4,"",COUNTIF($D$6:$D19,"=F")),"")</f>
        <v/>
      </c>
      <c r="K19" s="36" t="str">
        <f>IF($F19=K$3&amp;"-"&amp;K$4,IF(COUNTIF($F$5:$F19,"="&amp;$F19)&gt;6,"",$A19),"")</f>
        <v/>
      </c>
      <c r="L19" s="36" t="str">
        <f>IF($F19=L$3&amp;"-"&amp;L$4,IF(COUNTIF($F$5:$F19,"="&amp;$F19)&gt;4,"",COUNTIF($D$6:$D19,"=F")),"")</f>
        <v/>
      </c>
      <c r="M19" s="36">
        <f>IF($F19=M$3&amp;"-"&amp;M$4,IF(COUNTIF($F$5:$F19,"="&amp;$F19)&gt;6,"",$A19),"")</f>
        <v>15</v>
      </c>
      <c r="N19" s="36" t="str">
        <f>IF($F19=N$3&amp;"-"&amp;N$4,IF(COUNTIF($F$5:$F19,"="&amp;$F19)&gt;4,"",COUNTIF($D$6:$D19,"=F")),"")</f>
        <v/>
      </c>
      <c r="O19" s="36" t="str">
        <f>IF($F19=O$3&amp;"-"&amp;O$4,IF(COUNTIF($F$5:$F19,"="&amp;$F19)&gt;6,"",$A19),"")</f>
        <v/>
      </c>
      <c r="P19" s="36" t="str">
        <f>IF($F19=P$3&amp;"-"&amp;P$4,IF(COUNTIF($F$5:$F19,"="&amp;$F19)&gt;4,"",COUNTIF($D$6:$D19,"=F")),"")</f>
        <v/>
      </c>
      <c r="Q19" s="36" t="str">
        <f>IF($F19=Q$3&amp;"-"&amp;Q$4,IF(COUNTIF($F$5:$F19,"="&amp;$F19)&gt;6,"",$A19),"")</f>
        <v/>
      </c>
      <c r="R19" s="36" t="str">
        <f>IF($F19=R$3&amp;"-"&amp;R$4,IF(COUNTIF($F$5:$F19,"="&amp;$F19)&gt;4,"",COUNTIF($D$6:$D19,"=F")),"")</f>
        <v/>
      </c>
    </row>
    <row r="20" spans="1:18" hidden="1">
      <c r="A20" s="46">
        <v>16</v>
      </c>
      <c r="B20" s="45" t="s">
        <v>400</v>
      </c>
      <c r="C20" s="13" t="s">
        <v>421</v>
      </c>
      <c r="D20" s="23" t="s">
        <v>98</v>
      </c>
      <c r="E20" s="23" t="s">
        <v>86</v>
      </c>
      <c r="F20" s="22" t="str">
        <f t="shared" si="2"/>
        <v>C&amp;C-M</v>
      </c>
      <c r="G20" s="36">
        <f>IF($F20=G$3&amp;"-"&amp;G$4,IF(COUNTIF($F$5:$F20,"="&amp;$F20)&gt;6,"",$A20),"")</f>
        <v>16</v>
      </c>
      <c r="H20" s="36" t="str">
        <f>IF($F20=H$3&amp;"-"&amp;H$4,IF(COUNTIF($F$5:$F20,"="&amp;$F20)&gt;4,"",COUNTIF($D$6:$D20,"=F")),"")</f>
        <v/>
      </c>
      <c r="I20" s="36" t="str">
        <f>IF($F20=I$3&amp;"-"&amp;I$4,IF(COUNTIF($F$5:$F20,"="&amp;$F20)&gt;6,"",$A20),"")</f>
        <v/>
      </c>
      <c r="J20" s="36" t="str">
        <f>IF($F20=J$3&amp;"-"&amp;J$4,IF(COUNTIF($F$5:$F20,"="&amp;$F20)&gt;4,"",COUNTIF($D$6:$D20,"=F")),"")</f>
        <v/>
      </c>
      <c r="K20" s="36" t="str">
        <f>IF($F20=K$3&amp;"-"&amp;K$4,IF(COUNTIF($F$5:$F20,"="&amp;$F20)&gt;6,"",$A20),"")</f>
        <v/>
      </c>
      <c r="L20" s="36" t="str">
        <f>IF($F20=L$3&amp;"-"&amp;L$4,IF(COUNTIF($F$5:$F20,"="&amp;$F20)&gt;4,"",COUNTIF($D$6:$D20,"=F")),"")</f>
        <v/>
      </c>
      <c r="M20" s="36" t="str">
        <f>IF($F20=M$3&amp;"-"&amp;M$4,IF(COUNTIF($F$5:$F20,"="&amp;$F20)&gt;6,"",$A20),"")</f>
        <v/>
      </c>
      <c r="N20" s="36" t="str">
        <f>IF($F20=N$3&amp;"-"&amp;N$4,IF(COUNTIF($F$5:$F20,"="&amp;$F20)&gt;4,"",COUNTIF($D$6:$D20,"=F")),"")</f>
        <v/>
      </c>
      <c r="O20" s="36" t="str">
        <f>IF($F20=O$3&amp;"-"&amp;O$4,IF(COUNTIF($F$5:$F20,"="&amp;$F20)&gt;6,"",$A20),"")</f>
        <v/>
      </c>
      <c r="P20" s="36" t="str">
        <f>IF($F20=P$3&amp;"-"&amp;P$4,IF(COUNTIF($F$5:$F20,"="&amp;$F20)&gt;4,"",COUNTIF($D$6:$D20,"=F")),"")</f>
        <v/>
      </c>
      <c r="Q20" s="36" t="str">
        <f>IF($F20=Q$3&amp;"-"&amp;Q$4,IF(COUNTIF($F$5:$F20,"="&amp;$F20)&gt;6,"",$A20),"")</f>
        <v/>
      </c>
      <c r="R20" s="36" t="str">
        <f>IF($F20=R$3&amp;"-"&amp;R$4,IF(COUNTIF($F$5:$F20,"="&amp;$F20)&gt;4,"",COUNTIF($D$6:$D20,"=F")),"")</f>
        <v/>
      </c>
    </row>
    <row r="21" spans="1:18" hidden="1">
      <c r="A21" s="18">
        <v>17</v>
      </c>
      <c r="B21" s="45" t="s">
        <v>401</v>
      </c>
      <c r="C21" s="13" t="s">
        <v>13</v>
      </c>
      <c r="D21" s="23" t="s">
        <v>98</v>
      </c>
      <c r="E21" s="23" t="s">
        <v>90</v>
      </c>
      <c r="F21" s="22" t="str">
        <f t="shared" si="2"/>
        <v>NJ-M</v>
      </c>
      <c r="G21" s="36" t="str">
        <f>IF($F21=G$3&amp;"-"&amp;G$4,IF(COUNTIF($F$5:$F21,"="&amp;$F21)&gt;6,"",$A21),"")</f>
        <v/>
      </c>
      <c r="H21" s="36" t="str">
        <f>IF($F21=H$3&amp;"-"&amp;H$4,IF(COUNTIF($F$5:$F21,"="&amp;$F21)&gt;4,"",COUNTIF($D$6:$D21,"=F")),"")</f>
        <v/>
      </c>
      <c r="I21" s="36" t="str">
        <f>IF($F21=I$3&amp;"-"&amp;I$4,IF(COUNTIF($F$5:$F21,"="&amp;$F21)&gt;6,"",$A21),"")</f>
        <v/>
      </c>
      <c r="J21" s="36" t="str">
        <f>IF($F21=J$3&amp;"-"&amp;J$4,IF(COUNTIF($F$5:$F21,"="&amp;$F21)&gt;4,"",COUNTIF($D$6:$D21,"=F")),"")</f>
        <v/>
      </c>
      <c r="K21" s="36" t="str">
        <f>IF($F21=K$3&amp;"-"&amp;K$4,IF(COUNTIF($F$5:$F21,"="&amp;$F21)&gt;6,"",$A21),"")</f>
        <v/>
      </c>
      <c r="L21" s="36" t="str">
        <f>IF($F21=L$3&amp;"-"&amp;L$4,IF(COUNTIF($F$5:$F21,"="&amp;$F21)&gt;4,"",COUNTIF($D$6:$D21,"=F")),"")</f>
        <v/>
      </c>
      <c r="M21" s="36" t="str">
        <f>IF($F21=M$3&amp;"-"&amp;M$4,IF(COUNTIF($F$5:$F21,"="&amp;$F21)&gt;6,"",$A21),"")</f>
        <v/>
      </c>
      <c r="N21" s="36" t="str">
        <f>IF($F21=N$3&amp;"-"&amp;N$4,IF(COUNTIF($F$5:$F21,"="&amp;$F21)&gt;4,"",COUNTIF($D$6:$D21,"=F")),"")</f>
        <v/>
      </c>
      <c r="O21" s="36">
        <f>IF($F21=O$3&amp;"-"&amp;O$4,IF(COUNTIF($F$5:$F21,"="&amp;$F21)&gt;6,"",$A21),"")</f>
        <v>17</v>
      </c>
      <c r="P21" s="36" t="str">
        <f>IF($F21=P$3&amp;"-"&amp;P$4,IF(COUNTIF($F$5:$F21,"="&amp;$F21)&gt;4,"",COUNTIF($D$6:$D21,"=F")),"")</f>
        <v/>
      </c>
      <c r="Q21" s="36" t="str">
        <f>IF($F21=Q$3&amp;"-"&amp;Q$4,IF(COUNTIF($F$5:$F21,"="&amp;$F21)&gt;6,"",$A21),"")</f>
        <v/>
      </c>
      <c r="R21" s="36" t="str">
        <f>IF($F21=R$3&amp;"-"&amp;R$4,IF(COUNTIF($F$5:$F21,"="&amp;$F21)&gt;4,"",COUNTIF($D$6:$D21,"=F")),"")</f>
        <v/>
      </c>
    </row>
    <row r="22" spans="1:18" hidden="1">
      <c r="A22" s="12">
        <v>18</v>
      </c>
      <c r="B22" s="45" t="s">
        <v>402</v>
      </c>
      <c r="C22" s="13" t="s">
        <v>422</v>
      </c>
      <c r="D22" s="23" t="s">
        <v>98</v>
      </c>
      <c r="E22" s="23" t="s">
        <v>86</v>
      </c>
      <c r="F22" s="22" t="str">
        <f t="shared" si="2"/>
        <v>C&amp;C-M</v>
      </c>
      <c r="G22" s="36">
        <f>IF($F22=G$3&amp;"-"&amp;G$4,IF(COUNTIF($F$5:$F22,"="&amp;$F22)&gt;6,"",$A22),"")</f>
        <v>18</v>
      </c>
      <c r="H22" s="36" t="str">
        <f>IF($F22=H$3&amp;"-"&amp;H$4,IF(COUNTIF($F$5:$F22,"="&amp;$F22)&gt;4,"",COUNTIF($D$6:$D22,"=F")),"")</f>
        <v/>
      </c>
      <c r="I22" s="36" t="str">
        <f>IF($F22=I$3&amp;"-"&amp;I$4,IF(COUNTIF($F$5:$F22,"="&amp;$F22)&gt;6,"",$A22),"")</f>
        <v/>
      </c>
      <c r="J22" s="36" t="str">
        <f>IF($F22=J$3&amp;"-"&amp;J$4,IF(COUNTIF($F$5:$F22,"="&amp;$F22)&gt;4,"",COUNTIF($D$6:$D22,"=F")),"")</f>
        <v/>
      </c>
      <c r="K22" s="36" t="str">
        <f>IF($F22=K$3&amp;"-"&amp;K$4,IF(COUNTIF($F$5:$F22,"="&amp;$F22)&gt;6,"",$A22),"")</f>
        <v/>
      </c>
      <c r="L22" s="36" t="str">
        <f>IF($F22=L$3&amp;"-"&amp;L$4,IF(COUNTIF($F$5:$F22,"="&amp;$F22)&gt;4,"",COUNTIF($D$6:$D22,"=F")),"")</f>
        <v/>
      </c>
      <c r="M22" s="36" t="str">
        <f>IF($F22=M$3&amp;"-"&amp;M$4,IF(COUNTIF($F$5:$F22,"="&amp;$F22)&gt;6,"",$A22),"")</f>
        <v/>
      </c>
      <c r="N22" s="36" t="str">
        <f>IF($F22=N$3&amp;"-"&amp;N$4,IF(COUNTIF($F$5:$F22,"="&amp;$F22)&gt;4,"",COUNTIF($D$6:$D22,"=F")),"")</f>
        <v/>
      </c>
      <c r="O22" s="36" t="str">
        <f>IF($F22=O$3&amp;"-"&amp;O$4,IF(COUNTIF($F$5:$F22,"="&amp;$F22)&gt;6,"",$A22),"")</f>
        <v/>
      </c>
      <c r="P22" s="36" t="str">
        <f>IF($F22=P$3&amp;"-"&amp;P$4,IF(COUNTIF($F$5:$F22,"="&amp;$F22)&gt;4,"",COUNTIF($D$6:$D22,"=F")),"")</f>
        <v/>
      </c>
      <c r="Q22" s="36" t="str">
        <f>IF($F22=Q$3&amp;"-"&amp;Q$4,IF(COUNTIF($F$5:$F22,"="&amp;$F22)&gt;6,"",$A22),"")</f>
        <v/>
      </c>
      <c r="R22" s="36" t="str">
        <f>IF($F22=R$3&amp;"-"&amp;R$4,IF(COUNTIF($F$5:$F22,"="&amp;$F22)&gt;4,"",COUNTIF($D$6:$D22,"=F")),"")</f>
        <v/>
      </c>
    </row>
    <row r="23" spans="1:18" hidden="1">
      <c r="A23" s="18">
        <v>19</v>
      </c>
      <c r="B23" s="45" t="s">
        <v>403</v>
      </c>
      <c r="C23" s="13" t="s">
        <v>102</v>
      </c>
      <c r="D23" s="23" t="s">
        <v>98</v>
      </c>
      <c r="E23" s="23" t="s">
        <v>87</v>
      </c>
      <c r="F23" s="22" t="str">
        <f t="shared" si="2"/>
        <v>CTC-M</v>
      </c>
      <c r="G23" s="36" t="str">
        <f>IF($F23=G$3&amp;"-"&amp;G$4,IF(COUNTIF($F$5:$F23,"="&amp;$F23)&gt;6,"",$A23),"")</f>
        <v/>
      </c>
      <c r="H23" s="36" t="str">
        <f>IF($F23=H$3&amp;"-"&amp;H$4,IF(COUNTIF($F$5:$F23,"="&amp;$F23)&gt;4,"",COUNTIF($D$6:$D23,"=F")),"")</f>
        <v/>
      </c>
      <c r="I23" s="36">
        <f>IF($F23=I$3&amp;"-"&amp;I$4,IF(COUNTIF($F$5:$F23,"="&amp;$F23)&gt;6,"",$A23),"")</f>
        <v>19</v>
      </c>
      <c r="J23" s="36" t="str">
        <f>IF($F23=J$3&amp;"-"&amp;J$4,IF(COUNTIF($F$5:$F23,"="&amp;$F23)&gt;4,"",COUNTIF($D$6:$D23,"=F")),"")</f>
        <v/>
      </c>
      <c r="K23" s="36" t="str">
        <f>IF($F23=K$3&amp;"-"&amp;K$4,IF(COUNTIF($F$5:$F23,"="&amp;$F23)&gt;6,"",$A23),"")</f>
        <v/>
      </c>
      <c r="L23" s="36" t="str">
        <f>IF($F23=L$3&amp;"-"&amp;L$4,IF(COUNTIF($F$5:$F23,"="&amp;$F23)&gt;4,"",COUNTIF($D$6:$D23,"=F")),"")</f>
        <v/>
      </c>
      <c r="M23" s="36" t="str">
        <f>IF($F23=M$3&amp;"-"&amp;M$4,IF(COUNTIF($F$5:$F23,"="&amp;$F23)&gt;6,"",$A23),"")</f>
        <v/>
      </c>
      <c r="N23" s="36" t="str">
        <f>IF($F23=N$3&amp;"-"&amp;N$4,IF(COUNTIF($F$5:$F23,"="&amp;$F23)&gt;4,"",COUNTIF($D$6:$D23,"=F")),"")</f>
        <v/>
      </c>
      <c r="O23" s="36" t="str">
        <f>IF($F23=O$3&amp;"-"&amp;O$4,IF(COUNTIF($F$5:$F23,"="&amp;$F23)&gt;6,"",$A23),"")</f>
        <v/>
      </c>
      <c r="P23" s="36" t="str">
        <f>IF($F23=P$3&amp;"-"&amp;P$4,IF(COUNTIF($F$5:$F23,"="&amp;$F23)&gt;4,"",COUNTIF($D$6:$D23,"=F")),"")</f>
        <v/>
      </c>
      <c r="Q23" s="36" t="str">
        <f>IF($F23=Q$3&amp;"-"&amp;Q$4,IF(COUNTIF($F$5:$F23,"="&amp;$F23)&gt;6,"",$A23),"")</f>
        <v/>
      </c>
      <c r="R23" s="36" t="str">
        <f>IF($F23=R$3&amp;"-"&amp;R$4,IF(COUNTIF($F$5:$F23,"="&amp;$F23)&gt;4,"",COUNTIF($D$6:$D23,"=F")),"")</f>
        <v/>
      </c>
    </row>
    <row r="24" spans="1:18" hidden="1">
      <c r="A24" s="18">
        <v>20</v>
      </c>
      <c r="B24" s="45" t="s">
        <v>404</v>
      </c>
      <c r="C24" s="13" t="s">
        <v>83</v>
      </c>
      <c r="D24" s="23" t="s">
        <v>98</v>
      </c>
      <c r="E24" s="23" t="s">
        <v>89</v>
      </c>
      <c r="F24" s="22" t="str">
        <f t="shared" si="2"/>
        <v>HRC-M</v>
      </c>
      <c r="G24" s="36" t="str">
        <f>IF($F24=G$3&amp;"-"&amp;G$4,IF(COUNTIF($F$5:$F24,"="&amp;$F24)&gt;6,"",$A24),"")</f>
        <v/>
      </c>
      <c r="H24" s="36" t="str">
        <f>IF($F24=H$3&amp;"-"&amp;H$4,IF(COUNTIF($F$5:$F24,"="&amp;$F24)&gt;4,"",COUNTIF($D$6:$D24,"=F")),"")</f>
        <v/>
      </c>
      <c r="I24" s="36" t="str">
        <f>IF($F24=I$3&amp;"-"&amp;I$4,IF(COUNTIF($F$5:$F24,"="&amp;$F24)&gt;6,"",$A24),"")</f>
        <v/>
      </c>
      <c r="J24" s="36" t="str">
        <f>IF($F24=J$3&amp;"-"&amp;J$4,IF(COUNTIF($F$5:$F24,"="&amp;$F24)&gt;4,"",COUNTIF($D$6:$D24,"=F")),"")</f>
        <v/>
      </c>
      <c r="K24" s="36" t="str">
        <f>IF($F24=K$3&amp;"-"&amp;K$4,IF(COUNTIF($F$5:$F24,"="&amp;$F24)&gt;6,"",$A24),"")</f>
        <v/>
      </c>
      <c r="L24" s="36" t="str">
        <f>IF($F24=L$3&amp;"-"&amp;L$4,IF(COUNTIF($F$5:$F24,"="&amp;$F24)&gt;4,"",COUNTIF($D$6:$D24,"=F")),"")</f>
        <v/>
      </c>
      <c r="M24" s="36">
        <f>IF($F24=M$3&amp;"-"&amp;M$4,IF(COUNTIF($F$5:$F24,"="&amp;$F24)&gt;6,"",$A24),"")</f>
        <v>20</v>
      </c>
      <c r="N24" s="36" t="str">
        <f>IF($F24=N$3&amp;"-"&amp;N$4,IF(COUNTIF($F$5:$F24,"="&amp;$F24)&gt;4,"",COUNTIF($D$6:$D24,"=F")),"")</f>
        <v/>
      </c>
      <c r="O24" s="36" t="str">
        <f>IF($F24=O$3&amp;"-"&amp;O$4,IF(COUNTIF($F$5:$F24,"="&amp;$F24)&gt;6,"",$A24),"")</f>
        <v/>
      </c>
      <c r="P24" s="36" t="str">
        <f>IF($F24=P$3&amp;"-"&amp;P$4,IF(COUNTIF($F$5:$F24,"="&amp;$F24)&gt;4,"",COUNTIF($D$6:$D24,"=F")),"")</f>
        <v/>
      </c>
      <c r="Q24" s="36" t="str">
        <f>IF($F24=Q$3&amp;"-"&amp;Q$4,IF(COUNTIF($F$5:$F24,"="&amp;$F24)&gt;6,"",$A24),"")</f>
        <v/>
      </c>
      <c r="R24" s="36" t="str">
        <f>IF($F24=R$3&amp;"-"&amp;R$4,IF(COUNTIF($F$5:$F24,"="&amp;$F24)&gt;4,"",COUNTIF($D$6:$D24,"=F")),"")</f>
        <v/>
      </c>
    </row>
    <row r="25" spans="1:18" hidden="1">
      <c r="A25" s="21">
        <v>21</v>
      </c>
      <c r="B25" s="45" t="s">
        <v>404</v>
      </c>
      <c r="C25" s="13" t="s">
        <v>423</v>
      </c>
      <c r="D25" s="23" t="s">
        <v>98</v>
      </c>
      <c r="E25" s="23" t="s">
        <v>86</v>
      </c>
      <c r="F25" s="22" t="str">
        <f t="shared" si="2"/>
        <v>C&amp;C-M</v>
      </c>
      <c r="G25" s="36" t="str">
        <f>IF($F25=G$3&amp;"-"&amp;G$4,IF(COUNTIF($F$5:$F25,"="&amp;$F25)&gt;6,"",$A25),"")</f>
        <v/>
      </c>
      <c r="H25" s="36" t="str">
        <f>IF($F25=H$3&amp;"-"&amp;H$4,IF(COUNTIF($F$5:$F25,"="&amp;$F25)&gt;4,"",COUNTIF($D$6:$D25,"=F")),"")</f>
        <v/>
      </c>
      <c r="I25" s="36" t="str">
        <f>IF($F25=I$3&amp;"-"&amp;I$4,IF(COUNTIF($F$5:$F25,"="&amp;$F25)&gt;6,"",$A25),"")</f>
        <v/>
      </c>
      <c r="J25" s="36" t="str">
        <f>IF($F25=J$3&amp;"-"&amp;J$4,IF(COUNTIF($F$5:$F25,"="&amp;$F25)&gt;4,"",COUNTIF($D$6:$D25,"=F")),"")</f>
        <v/>
      </c>
      <c r="K25" s="36" t="str">
        <f>IF($F25=K$3&amp;"-"&amp;K$4,IF(COUNTIF($F$5:$F25,"="&amp;$F25)&gt;6,"",$A25),"")</f>
        <v/>
      </c>
      <c r="L25" s="36" t="str">
        <f>IF($F25=L$3&amp;"-"&amp;L$4,IF(COUNTIF($F$5:$F25,"="&amp;$F25)&gt;4,"",COUNTIF($D$6:$D25,"=F")),"")</f>
        <v/>
      </c>
      <c r="M25" s="36" t="str">
        <f>IF($F25=M$3&amp;"-"&amp;M$4,IF(COUNTIF($F$5:$F25,"="&amp;$F25)&gt;6,"",$A25),"")</f>
        <v/>
      </c>
      <c r="N25" s="36" t="str">
        <f>IF($F25=N$3&amp;"-"&amp;N$4,IF(COUNTIF($F$5:$F25,"="&amp;$F25)&gt;4,"",COUNTIF($D$6:$D25,"=F")),"")</f>
        <v/>
      </c>
      <c r="O25" s="36" t="str">
        <f>IF($F25=O$3&amp;"-"&amp;O$4,IF(COUNTIF($F$5:$F25,"="&amp;$F25)&gt;6,"",$A25),"")</f>
        <v/>
      </c>
      <c r="P25" s="36" t="str">
        <f>IF($F25=P$3&amp;"-"&amp;P$4,IF(COUNTIF($F$5:$F25,"="&amp;$F25)&gt;4,"",COUNTIF($D$6:$D25,"=F")),"")</f>
        <v/>
      </c>
      <c r="Q25" s="36" t="str">
        <f>IF($F25=Q$3&amp;"-"&amp;Q$4,IF(COUNTIF($F$5:$F25,"="&amp;$F25)&gt;6,"",$A25),"")</f>
        <v/>
      </c>
      <c r="R25" s="36" t="str">
        <f>IF($F25=R$3&amp;"-"&amp;R$4,IF(COUNTIF($F$5:$F25,"="&amp;$F25)&gt;4,"",COUNTIF($D$6:$D25,"=F")),"")</f>
        <v/>
      </c>
    </row>
    <row r="26" spans="1:18">
      <c r="A26" s="12">
        <v>22</v>
      </c>
      <c r="B26" s="45" t="s">
        <v>405</v>
      </c>
      <c r="C26" s="13" t="s">
        <v>268</v>
      </c>
      <c r="D26" s="23" t="s">
        <v>98</v>
      </c>
      <c r="E26" s="23" t="s">
        <v>91</v>
      </c>
      <c r="F26" s="22" t="str">
        <f t="shared" si="2"/>
        <v>SS-M</v>
      </c>
      <c r="G26" s="36" t="str">
        <f>IF($F26=G$3&amp;"-"&amp;G$4,IF(COUNTIF($F$5:$F26,"="&amp;$F26)&gt;6,"",$A26),"")</f>
        <v/>
      </c>
      <c r="H26" s="36" t="str">
        <f>IF($F26=H$3&amp;"-"&amp;H$4,IF(COUNTIF($F$5:$F26,"="&amp;$F26)&gt;4,"",COUNTIF($D$6:$D26,"=F")),"")</f>
        <v/>
      </c>
      <c r="I26" s="36" t="str">
        <f>IF($F26=I$3&amp;"-"&amp;I$4,IF(COUNTIF($F$5:$F26,"="&amp;$F26)&gt;6,"",$A26),"")</f>
        <v/>
      </c>
      <c r="J26" s="36" t="str">
        <f>IF($F26=J$3&amp;"-"&amp;J$4,IF(COUNTIF($F$5:$F26,"="&amp;$F26)&gt;4,"",COUNTIF($D$6:$D26,"=F")),"")</f>
        <v/>
      </c>
      <c r="K26" s="36" t="str">
        <f>IF($F26=K$3&amp;"-"&amp;K$4,IF(COUNTIF($F$5:$F26,"="&amp;$F26)&gt;6,"",$A26),"")</f>
        <v/>
      </c>
      <c r="L26" s="36" t="str">
        <f>IF($F26=L$3&amp;"-"&amp;L$4,IF(COUNTIF($F$5:$F26,"="&amp;$F26)&gt;4,"",COUNTIF($D$6:$D26,"=F")),"")</f>
        <v/>
      </c>
      <c r="M26" s="36" t="str">
        <f>IF($F26=M$3&amp;"-"&amp;M$4,IF(COUNTIF($F$5:$F26,"="&amp;$F26)&gt;6,"",$A26),"")</f>
        <v/>
      </c>
      <c r="N26" s="36" t="str">
        <f>IF($F26=N$3&amp;"-"&amp;N$4,IF(COUNTIF($F$5:$F26,"="&amp;$F26)&gt;4,"",COUNTIF($D$6:$D26,"=F")),"")</f>
        <v/>
      </c>
      <c r="O26" s="36" t="str">
        <f>IF($F26=O$3&amp;"-"&amp;O$4,IF(COUNTIF($F$5:$F26,"="&amp;$F26)&gt;6,"",$A26),"")</f>
        <v/>
      </c>
      <c r="P26" s="36" t="str">
        <f>IF($F26=P$3&amp;"-"&amp;P$4,IF(COUNTIF($F$5:$F26,"="&amp;$F26)&gt;4,"",COUNTIF($D$6:$D26,"=F")),"")</f>
        <v/>
      </c>
      <c r="Q26" s="36">
        <f>IF($F26=Q$3&amp;"-"&amp;Q$4,IF(COUNTIF($F$5:$F26,"="&amp;$F26)&gt;6,"",$A26),"")</f>
        <v>22</v>
      </c>
      <c r="R26" s="36" t="str">
        <f>IF($F26=R$3&amp;"-"&amp;R$4,IF(COUNTIF($F$5:$F26,"="&amp;$F26)&gt;4,"",COUNTIF($D$6:$D26,"=F")),"")</f>
        <v/>
      </c>
    </row>
    <row r="27" spans="1:18" hidden="1">
      <c r="A27" s="18">
        <v>23</v>
      </c>
      <c r="B27" s="45" t="s">
        <v>160</v>
      </c>
      <c r="C27" s="13" t="s">
        <v>254</v>
      </c>
      <c r="D27" s="23" t="s">
        <v>99</v>
      </c>
      <c r="E27" s="23" t="s">
        <v>86</v>
      </c>
      <c r="F27" s="22" t="str">
        <f t="shared" si="2"/>
        <v>C&amp;C-F</v>
      </c>
      <c r="G27" s="36" t="str">
        <f>IF($F27=G$3&amp;"-"&amp;G$4,IF(COUNTIF($F$5:$F27,"="&amp;$F27)&gt;6,"",$A27),"")</f>
        <v/>
      </c>
      <c r="H27" s="36">
        <f>IF($F27=H$3&amp;"-"&amp;H$4,IF(COUNTIF($F$5:$F27,"="&amp;$F27)&gt;4,"",COUNTIF($D$6:$D27,"=F")),"")</f>
        <v>1</v>
      </c>
      <c r="I27" s="36" t="str">
        <f>IF($F27=I$3&amp;"-"&amp;I$4,IF(COUNTIF($F$5:$F27,"="&amp;$F27)&gt;6,"",$A27),"")</f>
        <v/>
      </c>
      <c r="J27" s="36" t="str">
        <f>IF($F27=J$3&amp;"-"&amp;J$4,IF(COUNTIF($F$5:$F27,"="&amp;$F27)&gt;4,"",COUNTIF($D$6:$D27,"=F")),"")</f>
        <v/>
      </c>
      <c r="K27" s="36" t="str">
        <f>IF($F27=K$3&amp;"-"&amp;K$4,IF(COUNTIF($F$5:$F27,"="&amp;$F27)&gt;6,"",$A27),"")</f>
        <v/>
      </c>
      <c r="L27" s="36" t="str">
        <f>IF($F27=L$3&amp;"-"&amp;L$4,IF(COUNTIF($F$5:$F27,"="&amp;$F27)&gt;4,"",COUNTIF($D$6:$D27,"=F")),"")</f>
        <v/>
      </c>
      <c r="M27" s="36" t="str">
        <f>IF($F27=M$3&amp;"-"&amp;M$4,IF(COUNTIF($F$5:$F27,"="&amp;$F27)&gt;6,"",$A27),"")</f>
        <v/>
      </c>
      <c r="N27" s="36" t="str">
        <f>IF($F27=N$3&amp;"-"&amp;N$4,IF(COUNTIF($F$5:$F27,"="&amp;$F27)&gt;4,"",COUNTIF($D$6:$D27,"=F")),"")</f>
        <v/>
      </c>
      <c r="O27" s="36" t="str">
        <f>IF($F27=O$3&amp;"-"&amp;O$4,IF(COUNTIF($F$5:$F27,"="&amp;$F27)&gt;6,"",$A27),"")</f>
        <v/>
      </c>
      <c r="P27" s="36" t="str">
        <f>IF($F27=P$3&amp;"-"&amp;P$4,IF(COUNTIF($F$5:$F27,"="&amp;$F27)&gt;4,"",COUNTIF($D$6:$D27,"=F")),"")</f>
        <v/>
      </c>
      <c r="Q27" s="36" t="str">
        <f>IF($F27=Q$3&amp;"-"&amp;Q$4,IF(COUNTIF($F$5:$F27,"="&amp;$F27)&gt;6,"",$A27),"")</f>
        <v/>
      </c>
      <c r="R27" s="36" t="str">
        <f>IF($F27=R$3&amp;"-"&amp;R$4,IF(COUNTIF($F$5:$F27,"="&amp;$F27)&gt;4,"",COUNTIF($D$6:$D27,"=F")),"")</f>
        <v/>
      </c>
    </row>
    <row r="28" spans="1:18" hidden="1">
      <c r="A28" s="15">
        <v>24</v>
      </c>
      <c r="B28" s="45" t="s">
        <v>161</v>
      </c>
      <c r="C28" s="13" t="s">
        <v>105</v>
      </c>
      <c r="D28" s="23" t="s">
        <v>98</v>
      </c>
      <c r="E28" s="23" t="s">
        <v>88</v>
      </c>
      <c r="F28" s="22" t="str">
        <f t="shared" si="2"/>
        <v>Ely-M</v>
      </c>
      <c r="G28" s="36" t="str">
        <f>IF($F28=G$3&amp;"-"&amp;G$4,IF(COUNTIF($F$5:$F28,"="&amp;$F28)&gt;6,"",$A28),"")</f>
        <v/>
      </c>
      <c r="H28" s="36" t="str">
        <f>IF($F28=H$3&amp;"-"&amp;H$4,IF(COUNTIF($F$5:$F28,"="&amp;$F28)&gt;4,"",COUNTIF($D$6:$D28,"=F")),"")</f>
        <v/>
      </c>
      <c r="I28" s="36" t="str">
        <f>IF($F28=I$3&amp;"-"&amp;I$4,IF(COUNTIF($F$5:$F28,"="&amp;$F28)&gt;6,"",$A28),"")</f>
        <v/>
      </c>
      <c r="J28" s="36" t="str">
        <f>IF($F28=J$3&amp;"-"&amp;J$4,IF(COUNTIF($F$5:$F28,"="&amp;$F28)&gt;4,"",COUNTIF($D$6:$D28,"=F")),"")</f>
        <v/>
      </c>
      <c r="K28" s="36">
        <f>IF($F28=K$3&amp;"-"&amp;K$4,IF(COUNTIF($F$5:$F28,"="&amp;$F28)&gt;6,"",$A28),"")</f>
        <v>24</v>
      </c>
      <c r="L28" s="36" t="str">
        <f>IF($F28=L$3&amp;"-"&amp;L$4,IF(COUNTIF($F$5:$F28,"="&amp;$F28)&gt;4,"",COUNTIF($D$6:$D28,"=F")),"")</f>
        <v/>
      </c>
      <c r="M28" s="36" t="str">
        <f>IF($F28=M$3&amp;"-"&amp;M$4,IF(COUNTIF($F$5:$F28,"="&amp;$F28)&gt;6,"",$A28),"")</f>
        <v/>
      </c>
      <c r="N28" s="36" t="str">
        <f>IF($F28=N$3&amp;"-"&amp;N$4,IF(COUNTIF($F$5:$F28,"="&amp;$F28)&gt;4,"",COUNTIF($D$6:$D28,"=F")),"")</f>
        <v/>
      </c>
      <c r="O28" s="36" t="str">
        <f>IF($F28=O$3&amp;"-"&amp;O$4,IF(COUNTIF($F$5:$F28,"="&amp;$F28)&gt;6,"",$A28),"")</f>
        <v/>
      </c>
      <c r="P28" s="36" t="str">
        <f>IF($F28=P$3&amp;"-"&amp;P$4,IF(COUNTIF($F$5:$F28,"="&amp;$F28)&gt;4,"",COUNTIF($D$6:$D28,"=F")),"")</f>
        <v/>
      </c>
      <c r="Q28" s="36" t="str">
        <f>IF($F28=Q$3&amp;"-"&amp;Q$4,IF(COUNTIF($F$5:$F28,"="&amp;$F28)&gt;6,"",$A28),"")</f>
        <v/>
      </c>
      <c r="R28" s="36" t="str">
        <f>IF($F28=R$3&amp;"-"&amp;R$4,IF(COUNTIF($F$5:$F28,"="&amp;$F28)&gt;4,"",COUNTIF($D$6:$D28,"=F")),"")</f>
        <v/>
      </c>
    </row>
    <row r="29" spans="1:18" hidden="1">
      <c r="A29" s="21">
        <v>25</v>
      </c>
      <c r="B29" s="45" t="s">
        <v>162</v>
      </c>
      <c r="C29" s="13" t="s">
        <v>104</v>
      </c>
      <c r="D29" s="23" t="s">
        <v>98</v>
      </c>
      <c r="E29" s="23" t="s">
        <v>87</v>
      </c>
      <c r="F29" s="22" t="str">
        <f t="shared" si="2"/>
        <v>CTC-M</v>
      </c>
      <c r="G29" s="36" t="str">
        <f>IF($F29=G$3&amp;"-"&amp;G$4,IF(COUNTIF($F$5:$F29,"="&amp;$F29)&gt;6,"",$A29),"")</f>
        <v/>
      </c>
      <c r="H29" s="36" t="str">
        <f>IF($F29=H$3&amp;"-"&amp;H$4,IF(COUNTIF($F$5:$F29,"="&amp;$F29)&gt;4,"",COUNTIF($D$6:$D29,"=F")),"")</f>
        <v/>
      </c>
      <c r="I29" s="36">
        <f>IF($F29=I$3&amp;"-"&amp;I$4,IF(COUNTIF($F$5:$F29,"="&amp;$F29)&gt;6,"",$A29),"")</f>
        <v>25</v>
      </c>
      <c r="J29" s="36" t="str">
        <f>IF($F29=J$3&amp;"-"&amp;J$4,IF(COUNTIF($F$5:$F29,"="&amp;$F29)&gt;4,"",COUNTIF($D$6:$D29,"=F")),"")</f>
        <v/>
      </c>
      <c r="K29" s="36" t="str">
        <f>IF($F29=K$3&amp;"-"&amp;K$4,IF(COUNTIF($F$5:$F29,"="&amp;$F29)&gt;6,"",$A29),"")</f>
        <v/>
      </c>
      <c r="L29" s="36" t="str">
        <f>IF($F29=L$3&amp;"-"&amp;L$4,IF(COUNTIF($F$5:$F29,"="&amp;$F29)&gt;4,"",COUNTIF($D$6:$D29,"=F")),"")</f>
        <v/>
      </c>
      <c r="M29" s="36" t="str">
        <f>IF($F29=M$3&amp;"-"&amp;M$4,IF(COUNTIF($F$5:$F29,"="&amp;$F29)&gt;6,"",$A29),"")</f>
        <v/>
      </c>
      <c r="N29" s="36" t="str">
        <f>IF($F29=N$3&amp;"-"&amp;N$4,IF(COUNTIF($F$5:$F29,"="&amp;$F29)&gt;4,"",COUNTIF($D$6:$D29,"=F")),"")</f>
        <v/>
      </c>
      <c r="O29" s="36" t="str">
        <f>IF($F29=O$3&amp;"-"&amp;O$4,IF(COUNTIF($F$5:$F29,"="&amp;$F29)&gt;6,"",$A29),"")</f>
        <v/>
      </c>
      <c r="P29" s="36" t="str">
        <f>IF($F29=P$3&amp;"-"&amp;P$4,IF(COUNTIF($F$5:$F29,"="&amp;$F29)&gt;4,"",COUNTIF($D$6:$D29,"=F")),"")</f>
        <v/>
      </c>
      <c r="Q29" s="36" t="str">
        <f>IF($F29=Q$3&amp;"-"&amp;Q$4,IF(COUNTIF($F$5:$F29,"="&amp;$F29)&gt;6,"",$A29),"")</f>
        <v/>
      </c>
      <c r="R29" s="36" t="str">
        <f>IF($F29=R$3&amp;"-"&amp;R$4,IF(COUNTIF($F$5:$F29,"="&amp;$F29)&gt;4,"",COUNTIF($D$6:$D29,"=F")),"")</f>
        <v/>
      </c>
    </row>
    <row r="30" spans="1:18" hidden="1">
      <c r="A30" s="21">
        <v>26</v>
      </c>
      <c r="B30" s="45" t="s">
        <v>163</v>
      </c>
      <c r="C30" s="13" t="s">
        <v>108</v>
      </c>
      <c r="D30" s="23" t="s">
        <v>98</v>
      </c>
      <c r="E30" s="23" t="s">
        <v>89</v>
      </c>
      <c r="F30" s="22" t="str">
        <f t="shared" si="2"/>
        <v>HRC-M</v>
      </c>
      <c r="G30" s="36" t="str">
        <f>IF($F30=G$3&amp;"-"&amp;G$4,IF(COUNTIF($F$5:$F30,"="&amp;$F30)&gt;6,"",$A30),"")</f>
        <v/>
      </c>
      <c r="H30" s="36" t="str">
        <f>IF($F30=H$3&amp;"-"&amp;H$4,IF(COUNTIF($F$5:$F30,"="&amp;$F30)&gt;4,"",COUNTIF($D$6:$D30,"=F")),"")</f>
        <v/>
      </c>
      <c r="I30" s="36" t="str">
        <f>IF($F30=I$3&amp;"-"&amp;I$4,IF(COUNTIF($F$5:$F30,"="&amp;$F30)&gt;6,"",$A30),"")</f>
        <v/>
      </c>
      <c r="J30" s="36" t="str">
        <f>IF($F30=J$3&amp;"-"&amp;J$4,IF(COUNTIF($F$5:$F30,"="&amp;$F30)&gt;4,"",COUNTIF($D$6:$D30,"=F")),"")</f>
        <v/>
      </c>
      <c r="K30" s="36" t="str">
        <f>IF($F30=K$3&amp;"-"&amp;K$4,IF(COUNTIF($F$5:$F30,"="&amp;$F30)&gt;6,"",$A30),"")</f>
        <v/>
      </c>
      <c r="L30" s="36" t="str">
        <f>IF($F30=L$3&amp;"-"&amp;L$4,IF(COUNTIF($F$5:$F30,"="&amp;$F30)&gt;4,"",COUNTIF($D$6:$D30,"=F")),"")</f>
        <v/>
      </c>
      <c r="M30" s="36" t="str">
        <f>IF($F30=M$3&amp;"-"&amp;M$4,IF(COUNTIF($F$5:$F30,"="&amp;$F30)&gt;6,"",$A30),"")</f>
        <v/>
      </c>
      <c r="N30" s="36" t="str">
        <f>IF($F30=N$3&amp;"-"&amp;N$4,IF(COUNTIF($F$5:$F30,"="&amp;$F30)&gt;4,"",COUNTIF($D$6:$D30,"=F")),"")</f>
        <v/>
      </c>
      <c r="O30" s="36" t="str">
        <f>IF($F30=O$3&amp;"-"&amp;O$4,IF(COUNTIF($F$5:$F30,"="&amp;$F30)&gt;6,"",$A30),"")</f>
        <v/>
      </c>
      <c r="P30" s="36" t="str">
        <f>IF($F30=P$3&amp;"-"&amp;P$4,IF(COUNTIF($F$5:$F30,"="&amp;$F30)&gt;4,"",COUNTIF($D$6:$D30,"=F")),"")</f>
        <v/>
      </c>
      <c r="Q30" s="36" t="str">
        <f>IF($F30=Q$3&amp;"-"&amp;Q$4,IF(COUNTIF($F$5:$F30,"="&amp;$F30)&gt;6,"",$A30),"")</f>
        <v/>
      </c>
      <c r="R30" s="36" t="str">
        <f>IF($F30=R$3&amp;"-"&amp;R$4,IF(COUNTIF($F$5:$F30,"="&amp;$F30)&gt;4,"",COUNTIF($D$6:$D30,"=F")),"")</f>
        <v/>
      </c>
    </row>
    <row r="31" spans="1:18" hidden="1">
      <c r="A31" s="16">
        <v>27</v>
      </c>
      <c r="B31" s="45" t="s">
        <v>164</v>
      </c>
      <c r="C31" s="13" t="s">
        <v>363</v>
      </c>
      <c r="D31" s="23" t="s">
        <v>98</v>
      </c>
      <c r="E31" s="23" t="s">
        <v>90</v>
      </c>
      <c r="F31" s="22" t="str">
        <f t="shared" si="2"/>
        <v>NJ-M</v>
      </c>
      <c r="G31" s="36" t="str">
        <f>IF($F31=G$3&amp;"-"&amp;G$4,IF(COUNTIF($F$5:$F31,"="&amp;$F31)&gt;6,"",$A31),"")</f>
        <v/>
      </c>
      <c r="H31" s="36" t="str">
        <f>IF($F31=H$3&amp;"-"&amp;H$4,IF(COUNTIF($F$5:$F31,"="&amp;$F31)&gt;4,"",COUNTIF($D$6:$D31,"=F")),"")</f>
        <v/>
      </c>
      <c r="I31" s="36" t="str">
        <f>IF($F31=I$3&amp;"-"&amp;I$4,IF(COUNTIF($F$5:$F31,"="&amp;$F31)&gt;6,"",$A31),"")</f>
        <v/>
      </c>
      <c r="J31" s="36" t="str">
        <f>IF($F31=J$3&amp;"-"&amp;J$4,IF(COUNTIF($F$5:$F31,"="&amp;$F31)&gt;4,"",COUNTIF($D$6:$D31,"=F")),"")</f>
        <v/>
      </c>
      <c r="K31" s="36" t="str">
        <f>IF($F31=K$3&amp;"-"&amp;K$4,IF(COUNTIF($F$5:$F31,"="&amp;$F31)&gt;6,"",$A31),"")</f>
        <v/>
      </c>
      <c r="L31" s="36" t="str">
        <f>IF($F31=L$3&amp;"-"&amp;L$4,IF(COUNTIF($F$5:$F31,"="&amp;$F31)&gt;4,"",COUNTIF($D$6:$D31,"=F")),"")</f>
        <v/>
      </c>
      <c r="M31" s="36" t="str">
        <f>IF($F31=M$3&amp;"-"&amp;M$4,IF(COUNTIF($F$5:$F31,"="&amp;$F31)&gt;6,"",$A31),"")</f>
        <v/>
      </c>
      <c r="N31" s="36" t="str">
        <f>IF($F31=N$3&amp;"-"&amp;N$4,IF(COUNTIF($F$5:$F31,"="&amp;$F31)&gt;4,"",COUNTIF($D$6:$D31,"=F")),"")</f>
        <v/>
      </c>
      <c r="O31" s="36">
        <f>IF($F31=O$3&amp;"-"&amp;O$4,IF(COUNTIF($F$5:$F31,"="&amp;$F31)&gt;6,"",$A31),"")</f>
        <v>27</v>
      </c>
      <c r="P31" s="36" t="str">
        <f>IF($F31=P$3&amp;"-"&amp;P$4,IF(COUNTIF($F$5:$F31,"="&amp;$F31)&gt;4,"",COUNTIF($D$6:$D31,"=F")),"")</f>
        <v/>
      </c>
      <c r="Q31" s="36" t="str">
        <f>IF($F31=Q$3&amp;"-"&amp;Q$4,IF(COUNTIF($F$5:$F31,"="&amp;$F31)&gt;6,"",$A31),"")</f>
        <v/>
      </c>
      <c r="R31" s="36" t="str">
        <f>IF($F31=R$3&amp;"-"&amp;R$4,IF(COUNTIF($F$5:$F31,"="&amp;$F31)&gt;4,"",COUNTIF($D$6:$D31,"=F")),"")</f>
        <v/>
      </c>
    </row>
    <row r="32" spans="1:18" hidden="1">
      <c r="A32" s="17">
        <v>28</v>
      </c>
      <c r="B32" s="45" t="s">
        <v>165</v>
      </c>
      <c r="C32" s="13" t="s">
        <v>364</v>
      </c>
      <c r="D32" s="23" t="s">
        <v>98</v>
      </c>
      <c r="E32" s="23" t="s">
        <v>90</v>
      </c>
      <c r="F32" s="22" t="str">
        <f t="shared" si="2"/>
        <v>NJ-M</v>
      </c>
      <c r="G32" s="36" t="str">
        <f>IF($F32=G$3&amp;"-"&amp;G$4,IF(COUNTIF($F$5:$F32,"="&amp;$F32)&gt;6,"",$A32),"")</f>
        <v/>
      </c>
      <c r="H32" s="36" t="str">
        <f>IF($F32=H$3&amp;"-"&amp;H$4,IF(COUNTIF($F$5:$F32,"="&amp;$F32)&gt;4,"",COUNTIF($D$6:$D32,"=F")),"")</f>
        <v/>
      </c>
      <c r="I32" s="36" t="str">
        <f>IF($F32=I$3&amp;"-"&amp;I$4,IF(COUNTIF($F$5:$F32,"="&amp;$F32)&gt;6,"",$A32),"")</f>
        <v/>
      </c>
      <c r="J32" s="36" t="str">
        <f>IF($F32=J$3&amp;"-"&amp;J$4,IF(COUNTIF($F$5:$F32,"="&amp;$F32)&gt;4,"",COUNTIF($D$6:$D32,"=F")),"")</f>
        <v/>
      </c>
      <c r="K32" s="36" t="str">
        <f>IF($F32=K$3&amp;"-"&amp;K$4,IF(COUNTIF($F$5:$F32,"="&amp;$F32)&gt;6,"",$A32),"")</f>
        <v/>
      </c>
      <c r="L32" s="36" t="str">
        <f>IF($F32=L$3&amp;"-"&amp;L$4,IF(COUNTIF($F$5:$F32,"="&amp;$F32)&gt;4,"",COUNTIF($D$6:$D32,"=F")),"")</f>
        <v/>
      </c>
      <c r="M32" s="36" t="str">
        <f>IF($F32=M$3&amp;"-"&amp;M$4,IF(COUNTIF($F$5:$F32,"="&amp;$F32)&gt;6,"",$A32),"")</f>
        <v/>
      </c>
      <c r="N32" s="36" t="str">
        <f>IF($F32=N$3&amp;"-"&amp;N$4,IF(COUNTIF($F$5:$F32,"="&amp;$F32)&gt;4,"",COUNTIF($D$6:$D32,"=F")),"")</f>
        <v/>
      </c>
      <c r="O32" s="36">
        <f>IF($F32=O$3&amp;"-"&amp;O$4,IF(COUNTIF($F$5:$F32,"="&amp;$F32)&gt;6,"",$A32),"")</f>
        <v>28</v>
      </c>
      <c r="P32" s="36" t="str">
        <f>IF($F32=P$3&amp;"-"&amp;P$4,IF(COUNTIF($F$5:$F32,"="&amp;$F32)&gt;4,"",COUNTIF($D$6:$D32,"=F")),"")</f>
        <v/>
      </c>
      <c r="Q32" s="36" t="str">
        <f>IF($F32=Q$3&amp;"-"&amp;Q$4,IF(COUNTIF($F$5:$F32,"="&amp;$F32)&gt;6,"",$A32),"")</f>
        <v/>
      </c>
      <c r="R32" s="36" t="str">
        <f>IF($F32=R$3&amp;"-"&amp;R$4,IF(COUNTIF($F$5:$F32,"="&amp;$F32)&gt;4,"",COUNTIF($D$6:$D32,"=F")),"")</f>
        <v/>
      </c>
    </row>
    <row r="33" spans="1:18" hidden="1">
      <c r="A33" s="18">
        <v>29</v>
      </c>
      <c r="B33" s="45" t="s">
        <v>166</v>
      </c>
      <c r="C33" s="13" t="s">
        <v>8</v>
      </c>
      <c r="D33" s="23" t="s">
        <v>98</v>
      </c>
      <c r="E33" s="23" t="s">
        <v>88</v>
      </c>
      <c r="F33" s="22" t="str">
        <f t="shared" si="2"/>
        <v>Ely-M</v>
      </c>
      <c r="G33" s="36" t="str">
        <f>IF($F33=G$3&amp;"-"&amp;G$4,IF(COUNTIF($F$5:$F33,"="&amp;$F33)&gt;6,"",$A33),"")</f>
        <v/>
      </c>
      <c r="H33" s="36" t="str">
        <f>IF($F33=H$3&amp;"-"&amp;H$4,IF(COUNTIF($F$5:$F33,"="&amp;$F33)&gt;4,"",COUNTIF($D$6:$D33,"=F")),"")</f>
        <v/>
      </c>
      <c r="I33" s="36" t="str">
        <f>IF($F33=I$3&amp;"-"&amp;I$4,IF(COUNTIF($F$5:$F33,"="&amp;$F33)&gt;6,"",$A33),"")</f>
        <v/>
      </c>
      <c r="J33" s="36" t="str">
        <f>IF($F33=J$3&amp;"-"&amp;J$4,IF(COUNTIF($F$5:$F33,"="&amp;$F33)&gt;4,"",COUNTIF($D$6:$D33,"=F")),"")</f>
        <v/>
      </c>
      <c r="K33" s="36">
        <f>IF($F33=K$3&amp;"-"&amp;K$4,IF(COUNTIF($F$5:$F33,"="&amp;$F33)&gt;6,"",$A33),"")</f>
        <v>29</v>
      </c>
      <c r="L33" s="36" t="str">
        <f>IF($F33=L$3&amp;"-"&amp;L$4,IF(COUNTIF($F$5:$F33,"="&amp;$F33)&gt;4,"",COUNTIF($D$6:$D33,"=F")),"")</f>
        <v/>
      </c>
      <c r="M33" s="36" t="str">
        <f>IF($F33=M$3&amp;"-"&amp;M$4,IF(COUNTIF($F$5:$F33,"="&amp;$F33)&gt;6,"",$A33),"")</f>
        <v/>
      </c>
      <c r="N33" s="36" t="str">
        <f>IF($F33=N$3&amp;"-"&amp;N$4,IF(COUNTIF($F$5:$F33,"="&amp;$F33)&gt;4,"",COUNTIF($D$6:$D33,"=F")),"")</f>
        <v/>
      </c>
      <c r="O33" s="36" t="str">
        <f>IF($F33=O$3&amp;"-"&amp;O$4,IF(COUNTIF($F$5:$F33,"="&amp;$F33)&gt;6,"",$A33),"")</f>
        <v/>
      </c>
      <c r="P33" s="36" t="str">
        <f>IF($F33=P$3&amp;"-"&amp;P$4,IF(COUNTIF($F$5:$F33,"="&amp;$F33)&gt;4,"",COUNTIF($D$6:$D33,"=F")),"")</f>
        <v/>
      </c>
      <c r="Q33" s="36" t="str">
        <f>IF($F33=Q$3&amp;"-"&amp;Q$4,IF(COUNTIF($F$5:$F33,"="&amp;$F33)&gt;6,"",$A33),"")</f>
        <v/>
      </c>
      <c r="R33" s="36" t="str">
        <f>IF($F33=R$3&amp;"-"&amp;R$4,IF(COUNTIF($F$5:$F33,"="&amp;$F33)&gt;4,"",COUNTIF($D$6:$D33,"=F")),"")</f>
        <v/>
      </c>
    </row>
    <row r="34" spans="1:18" hidden="1">
      <c r="A34" s="19">
        <v>30</v>
      </c>
      <c r="B34" s="45" t="s">
        <v>167</v>
      </c>
      <c r="C34" s="13" t="s">
        <v>365</v>
      </c>
      <c r="D34" s="23" t="s">
        <v>98</v>
      </c>
      <c r="E34" s="23" t="s">
        <v>90</v>
      </c>
      <c r="F34" s="22" t="str">
        <f t="shared" si="2"/>
        <v>NJ-M</v>
      </c>
      <c r="G34" s="36" t="str">
        <f>IF($F34=G$3&amp;"-"&amp;G$4,IF(COUNTIF($F$5:$F34,"="&amp;$F34)&gt;6,"",$A34),"")</f>
        <v/>
      </c>
      <c r="H34" s="36" t="str">
        <f>IF($F34=H$3&amp;"-"&amp;H$4,IF(COUNTIF($F$5:$F34,"="&amp;$F34)&gt;4,"",COUNTIF($D$6:$D34,"=F")),"")</f>
        <v/>
      </c>
      <c r="I34" s="36" t="str">
        <f>IF($F34=I$3&amp;"-"&amp;I$4,IF(COUNTIF($F$5:$F34,"="&amp;$F34)&gt;6,"",$A34),"")</f>
        <v/>
      </c>
      <c r="J34" s="36" t="str">
        <f>IF($F34=J$3&amp;"-"&amp;J$4,IF(COUNTIF($F$5:$F34,"="&amp;$F34)&gt;4,"",COUNTIF($D$6:$D34,"=F")),"")</f>
        <v/>
      </c>
      <c r="K34" s="36" t="str">
        <f>IF($F34=K$3&amp;"-"&amp;K$4,IF(COUNTIF($F$5:$F34,"="&amp;$F34)&gt;6,"",$A34),"")</f>
        <v/>
      </c>
      <c r="L34" s="36" t="str">
        <f>IF($F34=L$3&amp;"-"&amp;L$4,IF(COUNTIF($F$5:$F34,"="&amp;$F34)&gt;4,"",COUNTIF($D$6:$D34,"=F")),"")</f>
        <v/>
      </c>
      <c r="M34" s="36" t="str">
        <f>IF($F34=M$3&amp;"-"&amp;M$4,IF(COUNTIF($F$5:$F34,"="&amp;$F34)&gt;6,"",$A34),"")</f>
        <v/>
      </c>
      <c r="N34" s="36" t="str">
        <f>IF($F34=N$3&amp;"-"&amp;N$4,IF(COUNTIF($F$5:$F34,"="&amp;$F34)&gt;4,"",COUNTIF($D$6:$D34,"=F")),"")</f>
        <v/>
      </c>
      <c r="O34" s="36" t="str">
        <f>IF($F34=O$3&amp;"-"&amp;O$4,IF(COUNTIF($F$5:$F34,"="&amp;$F34)&gt;6,"",$A34),"")</f>
        <v/>
      </c>
      <c r="P34" s="36" t="str">
        <f>IF($F34=P$3&amp;"-"&amp;P$4,IF(COUNTIF($F$5:$F34,"="&amp;$F34)&gt;4,"",COUNTIF($D$6:$D34,"=F")),"")</f>
        <v/>
      </c>
      <c r="Q34" s="36" t="str">
        <f>IF($F34=Q$3&amp;"-"&amp;Q$4,IF(COUNTIF($F$5:$F34,"="&amp;$F34)&gt;6,"",$A34),"")</f>
        <v/>
      </c>
      <c r="R34" s="36" t="str">
        <f>IF($F34=R$3&amp;"-"&amp;R$4,IF(COUNTIF($F$5:$F34,"="&amp;$F34)&gt;4,"",COUNTIF($D$6:$D34,"=F")),"")</f>
        <v/>
      </c>
    </row>
    <row r="35" spans="1:18" hidden="1">
      <c r="A35" s="14">
        <v>31</v>
      </c>
      <c r="B35" s="45" t="s">
        <v>168</v>
      </c>
      <c r="C35" s="13" t="s">
        <v>261</v>
      </c>
      <c r="D35" s="23" t="s">
        <v>98</v>
      </c>
      <c r="E35" s="23" t="s">
        <v>88</v>
      </c>
      <c r="F35" s="22" t="str">
        <f t="shared" si="2"/>
        <v>Ely-M</v>
      </c>
      <c r="G35" s="36" t="str">
        <f>IF($F35=G$3&amp;"-"&amp;G$4,IF(COUNTIF($F$5:$F35,"="&amp;$F35)&gt;6,"",$A35),"")</f>
        <v/>
      </c>
      <c r="H35" s="36" t="str">
        <f>IF($F35=H$3&amp;"-"&amp;H$4,IF(COUNTIF($F$5:$F35,"="&amp;$F35)&gt;4,"",COUNTIF($D$6:$D35,"=F")),"")</f>
        <v/>
      </c>
      <c r="I35" s="36" t="str">
        <f>IF($F35=I$3&amp;"-"&amp;I$4,IF(COUNTIF($F$5:$F35,"="&amp;$F35)&gt;6,"",$A35),"")</f>
        <v/>
      </c>
      <c r="J35" s="36" t="str">
        <f>IF($F35=J$3&amp;"-"&amp;J$4,IF(COUNTIF($F$5:$F35,"="&amp;$F35)&gt;4,"",COUNTIF($D$6:$D35,"=F")),"")</f>
        <v/>
      </c>
      <c r="K35" s="36">
        <f>IF($F35=K$3&amp;"-"&amp;K$4,IF(COUNTIF($F$5:$F35,"="&amp;$F35)&gt;6,"",$A35),"")</f>
        <v>31</v>
      </c>
      <c r="L35" s="36" t="str">
        <f>IF($F35=L$3&amp;"-"&amp;L$4,IF(COUNTIF($F$5:$F35,"="&amp;$F35)&gt;4,"",COUNTIF($D$6:$D35,"=F")),"")</f>
        <v/>
      </c>
      <c r="M35" s="36" t="str">
        <f>IF($F35=M$3&amp;"-"&amp;M$4,IF(COUNTIF($F$5:$F35,"="&amp;$F35)&gt;6,"",$A35),"")</f>
        <v/>
      </c>
      <c r="N35" s="36" t="str">
        <f>IF($F35=N$3&amp;"-"&amp;N$4,IF(COUNTIF($F$5:$F35,"="&amp;$F35)&gt;4,"",COUNTIF($D$6:$D35,"=F")),"")</f>
        <v/>
      </c>
      <c r="O35" s="36" t="str">
        <f>IF($F35=O$3&amp;"-"&amp;O$4,IF(COUNTIF($F$5:$F35,"="&amp;$F35)&gt;6,"",$A35),"")</f>
        <v/>
      </c>
      <c r="P35" s="36" t="str">
        <f>IF($F35=P$3&amp;"-"&amp;P$4,IF(COUNTIF($F$5:$F35,"="&amp;$F35)&gt;4,"",COUNTIF($D$6:$D35,"=F")),"")</f>
        <v/>
      </c>
      <c r="Q35" s="36" t="str">
        <f>IF($F35=Q$3&amp;"-"&amp;Q$4,IF(COUNTIF($F$5:$F35,"="&amp;$F35)&gt;6,"",$A35),"")</f>
        <v/>
      </c>
      <c r="R35" s="36" t="str">
        <f>IF($F35=R$3&amp;"-"&amp;R$4,IF(COUNTIF($F$5:$F35,"="&amp;$F35)&gt;4,"",COUNTIF($D$6:$D35,"=F")),"")</f>
        <v/>
      </c>
    </row>
    <row r="36" spans="1:18" hidden="1">
      <c r="A36" s="21">
        <v>32</v>
      </c>
      <c r="B36" s="45" t="s">
        <v>169</v>
      </c>
      <c r="C36" s="13" t="s">
        <v>262</v>
      </c>
      <c r="D36" s="23" t="s">
        <v>98</v>
      </c>
      <c r="E36" s="23" t="s">
        <v>88</v>
      </c>
      <c r="F36" s="22" t="str">
        <f t="shared" si="2"/>
        <v>Ely-M</v>
      </c>
      <c r="G36" s="36" t="str">
        <f>IF($F36=G$3&amp;"-"&amp;G$4,IF(COUNTIF($F$5:$F36,"="&amp;$F36)&gt;6,"",$A36),"")</f>
        <v/>
      </c>
      <c r="H36" s="36" t="str">
        <f>IF($F36=H$3&amp;"-"&amp;H$4,IF(COUNTIF($F$5:$F36,"="&amp;$F36)&gt;4,"",COUNTIF($D$6:$D36,"=F")),"")</f>
        <v/>
      </c>
      <c r="I36" s="36" t="str">
        <f>IF($F36=I$3&amp;"-"&amp;I$4,IF(COUNTIF($F$5:$F36,"="&amp;$F36)&gt;6,"",$A36),"")</f>
        <v/>
      </c>
      <c r="J36" s="36" t="str">
        <f>IF($F36=J$3&amp;"-"&amp;J$4,IF(COUNTIF($F$5:$F36,"="&amp;$F36)&gt;4,"",COUNTIF($D$6:$D36,"=F")),"")</f>
        <v/>
      </c>
      <c r="K36" s="36">
        <f>IF($F36=K$3&amp;"-"&amp;K$4,IF(COUNTIF($F$5:$F36,"="&amp;$F36)&gt;6,"",$A36),"")</f>
        <v>32</v>
      </c>
      <c r="L36" s="36" t="str">
        <f>IF($F36=L$3&amp;"-"&amp;L$4,IF(COUNTIF($F$5:$F36,"="&amp;$F36)&gt;4,"",COUNTIF($D$6:$D36,"=F")),"")</f>
        <v/>
      </c>
      <c r="M36" s="36" t="str">
        <f>IF($F36=M$3&amp;"-"&amp;M$4,IF(COUNTIF($F$5:$F36,"="&amp;$F36)&gt;6,"",$A36),"")</f>
        <v/>
      </c>
      <c r="N36" s="36" t="str">
        <f>IF($F36=N$3&amp;"-"&amp;N$4,IF(COUNTIF($F$5:$F36,"="&amp;$F36)&gt;4,"",COUNTIF($D$6:$D36,"=F")),"")</f>
        <v/>
      </c>
      <c r="O36" s="36" t="str">
        <f>IF($F36=O$3&amp;"-"&amp;O$4,IF(COUNTIF($F$5:$F36,"="&amp;$F36)&gt;6,"",$A36),"")</f>
        <v/>
      </c>
      <c r="P36" s="36" t="str">
        <f>IF($F36=P$3&amp;"-"&amp;P$4,IF(COUNTIF($F$5:$F36,"="&amp;$F36)&gt;4,"",COUNTIF($D$6:$D36,"=F")),"")</f>
        <v/>
      </c>
      <c r="Q36" s="36" t="str">
        <f>IF($F36=Q$3&amp;"-"&amp;Q$4,IF(COUNTIF($F$5:$F36,"="&amp;$F36)&gt;6,"",$A36),"")</f>
        <v/>
      </c>
      <c r="R36" s="36" t="str">
        <f>IF($F36=R$3&amp;"-"&amp;R$4,IF(COUNTIF($F$5:$F36,"="&amp;$F36)&gt;4,"",COUNTIF($D$6:$D36,"=F")),"")</f>
        <v/>
      </c>
    </row>
    <row r="37" spans="1:18">
      <c r="A37" s="17">
        <v>33</v>
      </c>
      <c r="B37" s="45" t="s">
        <v>170</v>
      </c>
      <c r="C37" s="13" t="s">
        <v>269</v>
      </c>
      <c r="D37" s="23" t="s">
        <v>98</v>
      </c>
      <c r="E37" s="23" t="s">
        <v>91</v>
      </c>
      <c r="F37" s="22" t="str">
        <f t="shared" si="2"/>
        <v>SS-M</v>
      </c>
      <c r="G37" s="36" t="str">
        <f>IF($F37=G$3&amp;"-"&amp;G$4,IF(COUNTIF($F$5:$F37,"="&amp;$F37)&gt;6,"",$A37),"")</f>
        <v/>
      </c>
      <c r="H37" s="36" t="str">
        <f>IF($F37=H$3&amp;"-"&amp;H$4,IF(COUNTIF($F$5:$F37,"="&amp;$F37)&gt;4,"",COUNTIF($D$6:$D37,"=F")),"")</f>
        <v/>
      </c>
      <c r="I37" s="36" t="str">
        <f>IF($F37=I$3&amp;"-"&amp;I$4,IF(COUNTIF($F$5:$F37,"="&amp;$F37)&gt;6,"",$A37),"")</f>
        <v/>
      </c>
      <c r="J37" s="36" t="str">
        <f>IF($F37=J$3&amp;"-"&amp;J$4,IF(COUNTIF($F$5:$F37,"="&amp;$F37)&gt;4,"",COUNTIF($D$6:$D37,"=F")),"")</f>
        <v/>
      </c>
      <c r="K37" s="36" t="str">
        <f>IF($F37=K$3&amp;"-"&amp;K$4,IF(COUNTIF($F$5:$F37,"="&amp;$F37)&gt;6,"",$A37),"")</f>
        <v/>
      </c>
      <c r="L37" s="36" t="str">
        <f>IF($F37=L$3&amp;"-"&amp;L$4,IF(COUNTIF($F$5:$F37,"="&amp;$F37)&gt;4,"",COUNTIF($D$6:$D37,"=F")),"")</f>
        <v/>
      </c>
      <c r="M37" s="36" t="str">
        <f>IF($F37=M$3&amp;"-"&amp;M$4,IF(COUNTIF($F$5:$F37,"="&amp;$F37)&gt;6,"",$A37),"")</f>
        <v/>
      </c>
      <c r="N37" s="36" t="str">
        <f>IF($F37=N$3&amp;"-"&amp;N$4,IF(COUNTIF($F$5:$F37,"="&amp;$F37)&gt;4,"",COUNTIF($D$6:$D37,"=F")),"")</f>
        <v/>
      </c>
      <c r="O37" s="36" t="str">
        <f>IF($F37=O$3&amp;"-"&amp;O$4,IF(COUNTIF($F$5:$F37,"="&amp;$F37)&gt;6,"",$A37),"")</f>
        <v/>
      </c>
      <c r="P37" s="36" t="str">
        <f>IF($F37=P$3&amp;"-"&amp;P$4,IF(COUNTIF($F$5:$F37,"="&amp;$F37)&gt;4,"",COUNTIF($D$6:$D37,"=F")),"")</f>
        <v/>
      </c>
      <c r="Q37" s="36">
        <f>IF($F37=Q$3&amp;"-"&amp;Q$4,IF(COUNTIF($F$5:$F37,"="&amp;$F37)&gt;6,"",$A37),"")</f>
        <v>33</v>
      </c>
      <c r="R37" s="36" t="str">
        <f>IF($F37=R$3&amp;"-"&amp;R$4,IF(COUNTIF($F$5:$F37,"="&amp;$F37)&gt;4,"",COUNTIF($D$6:$D37,"=F")),"")</f>
        <v/>
      </c>
    </row>
    <row r="38" spans="1:18" hidden="1">
      <c r="A38" s="17">
        <v>34</v>
      </c>
      <c r="B38" s="45" t="s">
        <v>171</v>
      </c>
      <c r="C38" s="13" t="s">
        <v>424</v>
      </c>
      <c r="D38" s="23" t="s">
        <v>99</v>
      </c>
      <c r="E38" s="23" t="s">
        <v>86</v>
      </c>
      <c r="F38" s="22" t="str">
        <f t="shared" si="2"/>
        <v>C&amp;C-F</v>
      </c>
      <c r="G38" s="36" t="str">
        <f>IF($F38=G$3&amp;"-"&amp;G$4,IF(COUNTIF($F$5:$F38,"="&amp;$F38)&gt;6,"",$A38),"")</f>
        <v/>
      </c>
      <c r="H38" s="36">
        <f>IF($F38=H$3&amp;"-"&amp;H$4,IF(COUNTIF($F$5:$F38,"="&amp;$F38)&gt;4,"",COUNTIF($D$6:$D38,"=F")),"")</f>
        <v>2</v>
      </c>
      <c r="I38" s="36" t="str">
        <f>IF($F38=I$3&amp;"-"&amp;I$4,IF(COUNTIF($F$5:$F38,"="&amp;$F38)&gt;6,"",$A38),"")</f>
        <v/>
      </c>
      <c r="J38" s="36" t="str">
        <f>IF($F38=J$3&amp;"-"&amp;J$4,IF(COUNTIF($F$5:$F38,"="&amp;$F38)&gt;4,"",COUNTIF($D$6:$D38,"=F")),"")</f>
        <v/>
      </c>
      <c r="K38" s="36" t="str">
        <f>IF($F38=K$3&amp;"-"&amp;K$4,IF(COUNTIF($F$5:$F38,"="&amp;$F38)&gt;6,"",$A38),"")</f>
        <v/>
      </c>
      <c r="L38" s="36" t="str">
        <f>IF($F38=L$3&amp;"-"&amp;L$4,IF(COUNTIF($F$5:$F38,"="&amp;$F38)&gt;4,"",COUNTIF($D$6:$D38,"=F")),"")</f>
        <v/>
      </c>
      <c r="M38" s="36" t="str">
        <f>IF($F38=M$3&amp;"-"&amp;M$4,IF(COUNTIF($F$5:$F38,"="&amp;$F38)&gt;6,"",$A38),"")</f>
        <v/>
      </c>
      <c r="N38" s="36" t="str">
        <f>IF($F38=N$3&amp;"-"&amp;N$4,IF(COUNTIF($F$5:$F38,"="&amp;$F38)&gt;4,"",COUNTIF($D$6:$D38,"=F")),"")</f>
        <v/>
      </c>
      <c r="O38" s="36" t="str">
        <f>IF($F38=O$3&amp;"-"&amp;O$4,IF(COUNTIF($F$5:$F38,"="&amp;$F38)&gt;6,"",$A38),"")</f>
        <v/>
      </c>
      <c r="P38" s="36" t="str">
        <f>IF($F38=P$3&amp;"-"&amp;P$4,IF(COUNTIF($F$5:$F38,"="&amp;$F38)&gt;4,"",COUNTIF($D$6:$D38,"=F")),"")</f>
        <v/>
      </c>
      <c r="Q38" s="36" t="str">
        <f>IF($F38=Q$3&amp;"-"&amp;Q$4,IF(COUNTIF($F$5:$F38,"="&amp;$F38)&gt;6,"",$A38),"")</f>
        <v/>
      </c>
      <c r="R38" s="36" t="str">
        <f>IF($F38=R$3&amp;"-"&amp;R$4,IF(COUNTIF($F$5:$F38,"="&amp;$F38)&gt;4,"",COUNTIF($D$6:$D38,"=F")),"")</f>
        <v/>
      </c>
    </row>
    <row r="39" spans="1:18" hidden="1">
      <c r="A39" s="18">
        <v>35</v>
      </c>
      <c r="B39" s="45" t="s">
        <v>172</v>
      </c>
      <c r="C39" s="13" t="s">
        <v>263</v>
      </c>
      <c r="D39" s="23" t="s">
        <v>98</v>
      </c>
      <c r="E39" s="23" t="s">
        <v>88</v>
      </c>
      <c r="F39" s="22" t="str">
        <f t="shared" si="2"/>
        <v>Ely-M</v>
      </c>
      <c r="G39" s="36" t="str">
        <f>IF($F39=G$3&amp;"-"&amp;G$4,IF(COUNTIF($F$5:$F39,"="&amp;$F39)&gt;6,"",$A39),"")</f>
        <v/>
      </c>
      <c r="H39" s="36" t="str">
        <f>IF($F39=H$3&amp;"-"&amp;H$4,IF(COUNTIF($F$5:$F39,"="&amp;$F39)&gt;4,"",COUNTIF($D$6:$D39,"=F")),"")</f>
        <v/>
      </c>
      <c r="I39" s="36" t="str">
        <f>IF($F39=I$3&amp;"-"&amp;I$4,IF(COUNTIF($F$5:$F39,"="&amp;$F39)&gt;6,"",$A39),"")</f>
        <v/>
      </c>
      <c r="J39" s="36" t="str">
        <f>IF($F39=J$3&amp;"-"&amp;J$4,IF(COUNTIF($F$5:$F39,"="&amp;$F39)&gt;4,"",COUNTIF($D$6:$D39,"=F")),"")</f>
        <v/>
      </c>
      <c r="K39" s="36">
        <f>IF($F39=K$3&amp;"-"&amp;K$4,IF(COUNTIF($F$5:$F39,"="&amp;$F39)&gt;6,"",$A39),"")</f>
        <v>35</v>
      </c>
      <c r="L39" s="36" t="str">
        <f>IF($F39=L$3&amp;"-"&amp;L$4,IF(COUNTIF($F$5:$F39,"="&amp;$F39)&gt;4,"",COUNTIF($D$6:$D39,"=F")),"")</f>
        <v/>
      </c>
      <c r="M39" s="36" t="str">
        <f>IF($F39=M$3&amp;"-"&amp;M$4,IF(COUNTIF($F$5:$F39,"="&amp;$F39)&gt;6,"",$A39),"")</f>
        <v/>
      </c>
      <c r="N39" s="36" t="str">
        <f>IF($F39=N$3&amp;"-"&amp;N$4,IF(COUNTIF($F$5:$F39,"="&amp;$F39)&gt;4,"",COUNTIF($D$6:$D39,"=F")),"")</f>
        <v/>
      </c>
      <c r="O39" s="36" t="str">
        <f>IF($F39=O$3&amp;"-"&amp;O$4,IF(COUNTIF($F$5:$F39,"="&amp;$F39)&gt;6,"",$A39),"")</f>
        <v/>
      </c>
      <c r="P39" s="36" t="str">
        <f>IF($F39=P$3&amp;"-"&amp;P$4,IF(COUNTIF($F$5:$F39,"="&amp;$F39)&gt;4,"",COUNTIF($D$6:$D39,"=F")),"")</f>
        <v/>
      </c>
      <c r="Q39" s="36" t="str">
        <f>IF($F39=Q$3&amp;"-"&amp;Q$4,IF(COUNTIF($F$5:$F39,"="&amp;$F39)&gt;6,"",$A39),"")</f>
        <v/>
      </c>
      <c r="R39" s="36" t="str">
        <f>IF($F39=R$3&amp;"-"&amp;R$4,IF(COUNTIF($F$5:$F39,"="&amp;$F39)&gt;4,"",COUNTIF($D$6:$D39,"=F")),"")</f>
        <v/>
      </c>
    </row>
    <row r="40" spans="1:18" hidden="1">
      <c r="A40" s="18">
        <v>36</v>
      </c>
      <c r="B40" s="45" t="s">
        <v>173</v>
      </c>
      <c r="C40" s="13" t="s">
        <v>366</v>
      </c>
      <c r="D40" s="23" t="s">
        <v>98</v>
      </c>
      <c r="E40" s="23" t="s">
        <v>90</v>
      </c>
      <c r="F40" s="22" t="str">
        <f t="shared" si="2"/>
        <v>NJ-M</v>
      </c>
      <c r="G40" s="36" t="str">
        <f>IF($F40=G$3&amp;"-"&amp;G$4,IF(COUNTIF($F$5:$F40,"="&amp;$F40)&gt;6,"",$A40),"")</f>
        <v/>
      </c>
      <c r="H40" s="36" t="str">
        <f>IF($F40=H$3&amp;"-"&amp;H$4,IF(COUNTIF($F$5:$F40,"="&amp;$F40)&gt;4,"",COUNTIF($D$6:$D40,"=F")),"")</f>
        <v/>
      </c>
      <c r="I40" s="36" t="str">
        <f>IF($F40=I$3&amp;"-"&amp;I$4,IF(COUNTIF($F$5:$F40,"="&amp;$F40)&gt;6,"",$A40),"")</f>
        <v/>
      </c>
      <c r="J40" s="36" t="str">
        <f>IF($F40=J$3&amp;"-"&amp;J$4,IF(COUNTIF($F$5:$F40,"="&amp;$F40)&gt;4,"",COUNTIF($D$6:$D40,"=F")),"")</f>
        <v/>
      </c>
      <c r="K40" s="36" t="str">
        <f>IF($F40=K$3&amp;"-"&amp;K$4,IF(COUNTIF($F$5:$F40,"="&amp;$F40)&gt;6,"",$A40),"")</f>
        <v/>
      </c>
      <c r="L40" s="36" t="str">
        <f>IF($F40=L$3&amp;"-"&amp;L$4,IF(COUNTIF($F$5:$F40,"="&amp;$F40)&gt;4,"",COUNTIF($D$6:$D40,"=F")),"")</f>
        <v/>
      </c>
      <c r="M40" s="36" t="str">
        <f>IF($F40=M$3&amp;"-"&amp;M$4,IF(COUNTIF($F$5:$F40,"="&amp;$F40)&gt;6,"",$A40),"")</f>
        <v/>
      </c>
      <c r="N40" s="36" t="str">
        <f>IF($F40=N$3&amp;"-"&amp;N$4,IF(COUNTIF($F$5:$F40,"="&amp;$F40)&gt;4,"",COUNTIF($D$6:$D40,"=F")),"")</f>
        <v/>
      </c>
      <c r="O40" s="36" t="str">
        <f>IF($F40=O$3&amp;"-"&amp;O$4,IF(COUNTIF($F$5:$F40,"="&amp;$F40)&gt;6,"",$A40),"")</f>
        <v/>
      </c>
      <c r="P40" s="36" t="str">
        <f>IF($F40=P$3&amp;"-"&amp;P$4,IF(COUNTIF($F$5:$F40,"="&amp;$F40)&gt;4,"",COUNTIF($D$6:$D40,"=F")),"")</f>
        <v/>
      </c>
      <c r="Q40" s="36" t="str">
        <f>IF($F40=Q$3&amp;"-"&amp;Q$4,IF(COUNTIF($F$5:$F40,"="&amp;$F40)&gt;6,"",$A40),"")</f>
        <v/>
      </c>
      <c r="R40" s="36" t="str">
        <f>IF($F40=R$3&amp;"-"&amp;R$4,IF(COUNTIF($F$5:$F40,"="&amp;$F40)&gt;4,"",COUNTIF($D$6:$D40,"=F")),"")</f>
        <v/>
      </c>
    </row>
    <row r="41" spans="1:18" hidden="1">
      <c r="A41" s="18">
        <v>37</v>
      </c>
      <c r="B41" s="45" t="s">
        <v>174</v>
      </c>
      <c r="C41" s="13" t="s">
        <v>35</v>
      </c>
      <c r="D41" s="23" t="s">
        <v>98</v>
      </c>
      <c r="E41" s="23" t="s">
        <v>86</v>
      </c>
      <c r="F41" s="22" t="str">
        <f t="shared" si="2"/>
        <v>C&amp;C-M</v>
      </c>
      <c r="G41" s="36" t="str">
        <f>IF($F41=G$3&amp;"-"&amp;G$4,IF(COUNTIF($F$5:$F41,"="&amp;$F41)&gt;6,"",$A41),"")</f>
        <v/>
      </c>
      <c r="H41" s="36" t="str">
        <f>IF($F41=H$3&amp;"-"&amp;H$4,IF(COUNTIF($F$5:$F41,"="&amp;$F41)&gt;4,"",COUNTIF($D$6:$D41,"=F")),"")</f>
        <v/>
      </c>
      <c r="I41" s="36" t="str">
        <f>IF($F41=I$3&amp;"-"&amp;I$4,IF(COUNTIF($F$5:$F41,"="&amp;$F41)&gt;6,"",$A41),"")</f>
        <v/>
      </c>
      <c r="J41" s="36" t="str">
        <f>IF($F41=J$3&amp;"-"&amp;J$4,IF(COUNTIF($F$5:$F41,"="&amp;$F41)&gt;4,"",COUNTIF($D$6:$D41,"=F")),"")</f>
        <v/>
      </c>
      <c r="K41" s="36" t="str">
        <f>IF($F41=K$3&amp;"-"&amp;K$4,IF(COUNTIF($F$5:$F41,"="&amp;$F41)&gt;6,"",$A41),"")</f>
        <v/>
      </c>
      <c r="L41" s="36" t="str">
        <f>IF($F41=L$3&amp;"-"&amp;L$4,IF(COUNTIF($F$5:$F41,"="&amp;$F41)&gt;4,"",COUNTIF($D$6:$D41,"=F")),"")</f>
        <v/>
      </c>
      <c r="M41" s="36" t="str">
        <f>IF($F41=M$3&amp;"-"&amp;M$4,IF(COUNTIF($F$5:$F41,"="&amp;$F41)&gt;6,"",$A41),"")</f>
        <v/>
      </c>
      <c r="N41" s="36" t="str">
        <f>IF($F41=N$3&amp;"-"&amp;N$4,IF(COUNTIF($F$5:$F41,"="&amp;$F41)&gt;4,"",COUNTIF($D$6:$D41,"=F")),"")</f>
        <v/>
      </c>
      <c r="O41" s="36" t="str">
        <f>IF($F41=O$3&amp;"-"&amp;O$4,IF(COUNTIF($F$5:$F41,"="&amp;$F41)&gt;6,"",$A41),"")</f>
        <v/>
      </c>
      <c r="P41" s="36" t="str">
        <f>IF($F41=P$3&amp;"-"&amp;P$4,IF(COUNTIF($F$5:$F41,"="&amp;$F41)&gt;4,"",COUNTIF($D$6:$D41,"=F")),"")</f>
        <v/>
      </c>
      <c r="Q41" s="36" t="str">
        <f>IF($F41=Q$3&amp;"-"&amp;Q$4,IF(COUNTIF($F$5:$F41,"="&amp;$F41)&gt;6,"",$A41),"")</f>
        <v/>
      </c>
      <c r="R41" s="36" t="str">
        <f>IF($F41=R$3&amp;"-"&amp;R$4,IF(COUNTIF($F$5:$F41,"="&amp;$F41)&gt;4,"",COUNTIF($D$6:$D41,"=F")),"")</f>
        <v/>
      </c>
    </row>
    <row r="42" spans="1:18" hidden="1">
      <c r="A42" s="35">
        <v>38</v>
      </c>
      <c r="B42" s="45" t="s">
        <v>175</v>
      </c>
      <c r="C42" s="13" t="s">
        <v>234</v>
      </c>
      <c r="D42" s="23" t="s">
        <v>98</v>
      </c>
      <c r="E42" s="23" t="s">
        <v>87</v>
      </c>
      <c r="F42" s="22" t="str">
        <f t="shared" si="2"/>
        <v>CTC-M</v>
      </c>
      <c r="G42" s="36" t="str">
        <f>IF($F42=G$3&amp;"-"&amp;G$4,IF(COUNTIF($F$5:$F42,"="&amp;$F42)&gt;6,"",$A42),"")</f>
        <v/>
      </c>
      <c r="H42" s="36" t="str">
        <f>IF($F42=H$3&amp;"-"&amp;H$4,IF(COUNTIF($F$5:$F42,"="&amp;$F42)&gt;4,"",COUNTIF($D$6:$D42,"=F")),"")</f>
        <v/>
      </c>
      <c r="I42" s="36">
        <f>IF($F42=I$3&amp;"-"&amp;I$4,IF(COUNTIF($F$5:$F42,"="&amp;$F42)&gt;6,"",$A42),"")</f>
        <v>38</v>
      </c>
      <c r="J42" s="36" t="str">
        <f>IF($F42=J$3&amp;"-"&amp;J$4,IF(COUNTIF($F$5:$F42,"="&amp;$F42)&gt;4,"",COUNTIF($D$6:$D42,"=F")),"")</f>
        <v/>
      </c>
      <c r="K42" s="36" t="str">
        <f>IF($F42=K$3&amp;"-"&amp;K$4,IF(COUNTIF($F$5:$F42,"="&amp;$F42)&gt;6,"",$A42),"")</f>
        <v/>
      </c>
      <c r="L42" s="36" t="str">
        <f>IF($F42=L$3&amp;"-"&amp;L$4,IF(COUNTIF($F$5:$F42,"="&amp;$F42)&gt;4,"",COUNTIF($D$6:$D42,"=F")),"")</f>
        <v/>
      </c>
      <c r="M42" s="36" t="str">
        <f>IF($F42=M$3&amp;"-"&amp;M$4,IF(COUNTIF($F$5:$F42,"="&amp;$F42)&gt;6,"",$A42),"")</f>
        <v/>
      </c>
      <c r="N42" s="36" t="str">
        <f>IF($F42=N$3&amp;"-"&amp;N$4,IF(COUNTIF($F$5:$F42,"="&amp;$F42)&gt;4,"",COUNTIF($D$6:$D42,"=F")),"")</f>
        <v/>
      </c>
      <c r="O42" s="36" t="str">
        <f>IF($F42=O$3&amp;"-"&amp;O$4,IF(COUNTIF($F$5:$F42,"="&amp;$F42)&gt;6,"",$A42),"")</f>
        <v/>
      </c>
      <c r="P42" s="36" t="str">
        <f>IF($F42=P$3&amp;"-"&amp;P$4,IF(COUNTIF($F$5:$F42,"="&amp;$F42)&gt;4,"",COUNTIF($D$6:$D42,"=F")),"")</f>
        <v/>
      </c>
      <c r="Q42" s="36" t="str">
        <f>IF($F42=Q$3&amp;"-"&amp;Q$4,IF(COUNTIF($F$5:$F42,"="&amp;$F42)&gt;6,"",$A42),"")</f>
        <v/>
      </c>
      <c r="R42" s="36" t="str">
        <f>IF($F42=R$3&amp;"-"&amp;R$4,IF(COUNTIF($F$5:$F42,"="&amp;$F42)&gt;4,"",COUNTIF($D$6:$D42,"=F")),"")</f>
        <v/>
      </c>
    </row>
    <row r="43" spans="1:18" hidden="1">
      <c r="A43" s="20">
        <v>39</v>
      </c>
      <c r="B43" s="45" t="s">
        <v>176</v>
      </c>
      <c r="C43" s="13" t="s">
        <v>107</v>
      </c>
      <c r="D43" s="23" t="s">
        <v>98</v>
      </c>
      <c r="E43" s="23" t="s">
        <v>87</v>
      </c>
      <c r="F43" s="22" t="str">
        <f t="shared" si="2"/>
        <v>CTC-M</v>
      </c>
      <c r="G43" s="36" t="str">
        <f>IF($F43=G$3&amp;"-"&amp;G$4,IF(COUNTIF($F$5:$F43,"="&amp;$F43)&gt;6,"",$A43),"")</f>
        <v/>
      </c>
      <c r="H43" s="36" t="str">
        <f>IF($F43=H$3&amp;"-"&amp;H$4,IF(COUNTIF($F$5:$F43,"="&amp;$F43)&gt;4,"",COUNTIF($D$6:$D43,"=F")),"")</f>
        <v/>
      </c>
      <c r="I43" s="36">
        <f>IF($F43=I$3&amp;"-"&amp;I$4,IF(COUNTIF($F$5:$F43,"="&amp;$F43)&gt;6,"",$A43),"")</f>
        <v>39</v>
      </c>
      <c r="J43" s="36" t="str">
        <f>IF($F43=J$3&amp;"-"&amp;J$4,IF(COUNTIF($F$5:$F43,"="&amp;$F43)&gt;4,"",COUNTIF($D$6:$D43,"=F")),"")</f>
        <v/>
      </c>
      <c r="K43" s="36" t="str">
        <f>IF($F43=K$3&amp;"-"&amp;K$4,IF(COUNTIF($F$5:$F43,"="&amp;$F43)&gt;6,"",$A43),"")</f>
        <v/>
      </c>
      <c r="L43" s="36" t="str">
        <f>IF($F43=L$3&amp;"-"&amp;L$4,IF(COUNTIF($F$5:$F43,"="&amp;$F43)&gt;4,"",COUNTIF($D$6:$D43,"=F")),"")</f>
        <v/>
      </c>
      <c r="M43" s="36" t="str">
        <f>IF($F43=M$3&amp;"-"&amp;M$4,IF(COUNTIF($F$5:$F43,"="&amp;$F43)&gt;6,"",$A43),"")</f>
        <v/>
      </c>
      <c r="N43" s="36" t="str">
        <f>IF($F43=N$3&amp;"-"&amp;N$4,IF(COUNTIF($F$5:$F43,"="&amp;$F43)&gt;4,"",COUNTIF($D$6:$D43,"=F")),"")</f>
        <v/>
      </c>
      <c r="O43" s="36" t="str">
        <f>IF($F43=O$3&amp;"-"&amp;O$4,IF(COUNTIF($F$5:$F43,"="&amp;$F43)&gt;6,"",$A43),"")</f>
        <v/>
      </c>
      <c r="P43" s="36" t="str">
        <f>IF($F43=P$3&amp;"-"&amp;P$4,IF(COUNTIF($F$5:$F43,"="&amp;$F43)&gt;4,"",COUNTIF($D$6:$D43,"=F")),"")</f>
        <v/>
      </c>
      <c r="Q43" s="36" t="str">
        <f>IF($F43=Q$3&amp;"-"&amp;Q$4,IF(COUNTIF($F$5:$F43,"="&amp;$F43)&gt;6,"",$A43),"")</f>
        <v/>
      </c>
      <c r="R43" s="36" t="str">
        <f>IF($F43=R$3&amp;"-"&amp;R$4,IF(COUNTIF($F$5:$F43,"="&amp;$F43)&gt;4,"",COUNTIF($D$6:$D43,"=F")),"")</f>
        <v/>
      </c>
    </row>
    <row r="44" spans="1:18" hidden="1">
      <c r="A44" s="18">
        <v>40</v>
      </c>
      <c r="B44" s="45" t="s">
        <v>177</v>
      </c>
      <c r="C44" s="13" t="s">
        <v>355</v>
      </c>
      <c r="D44" s="23" t="s">
        <v>99</v>
      </c>
      <c r="E44" s="23" t="s">
        <v>87</v>
      </c>
      <c r="F44" s="22" t="str">
        <f t="shared" si="2"/>
        <v>CTC-F</v>
      </c>
      <c r="G44" s="36" t="str">
        <f>IF($F44=G$3&amp;"-"&amp;G$4,IF(COUNTIF($F$5:$F44,"="&amp;$F44)&gt;6,"",$A44),"")</f>
        <v/>
      </c>
      <c r="H44" s="36" t="str">
        <f>IF($F44=H$3&amp;"-"&amp;H$4,IF(COUNTIF($F$5:$F44,"="&amp;$F44)&gt;4,"",COUNTIF($D$6:$D44,"=F")),"")</f>
        <v/>
      </c>
      <c r="I44" s="36" t="str">
        <f>IF($F44=I$3&amp;"-"&amp;I$4,IF(COUNTIF($F$5:$F44,"="&amp;$F44)&gt;6,"",$A44),"")</f>
        <v/>
      </c>
      <c r="J44" s="36">
        <f>IF($F44=J$3&amp;"-"&amp;J$4,IF(COUNTIF($F$5:$F44,"="&amp;$F44)&gt;4,"",COUNTIF($D$6:$D44,"=F")),"")</f>
        <v>3</v>
      </c>
      <c r="K44" s="36" t="str">
        <f>IF($F44=K$3&amp;"-"&amp;K$4,IF(COUNTIF($F$5:$F44,"="&amp;$F44)&gt;6,"",$A44),"")</f>
        <v/>
      </c>
      <c r="L44" s="36" t="str">
        <f>IF($F44=L$3&amp;"-"&amp;L$4,IF(COUNTIF($F$5:$F44,"="&amp;$F44)&gt;4,"",COUNTIF($D$6:$D44,"=F")),"")</f>
        <v/>
      </c>
      <c r="M44" s="36" t="str">
        <f>IF($F44=M$3&amp;"-"&amp;M$4,IF(COUNTIF($F$5:$F44,"="&amp;$F44)&gt;6,"",$A44),"")</f>
        <v/>
      </c>
      <c r="N44" s="36" t="str">
        <f>IF($F44=N$3&amp;"-"&amp;N$4,IF(COUNTIF($F$5:$F44,"="&amp;$F44)&gt;4,"",COUNTIF($D$6:$D44,"=F")),"")</f>
        <v/>
      </c>
      <c r="O44" s="36" t="str">
        <f>IF($F44=O$3&amp;"-"&amp;O$4,IF(COUNTIF($F$5:$F44,"="&amp;$F44)&gt;6,"",$A44),"")</f>
        <v/>
      </c>
      <c r="P44" s="36" t="str">
        <f>IF($F44=P$3&amp;"-"&amp;P$4,IF(COUNTIF($F$5:$F44,"="&amp;$F44)&gt;4,"",COUNTIF($D$6:$D44,"=F")),"")</f>
        <v/>
      </c>
      <c r="Q44" s="36" t="str">
        <f>IF($F44=Q$3&amp;"-"&amp;Q$4,IF(COUNTIF($F$5:$F44,"="&amp;$F44)&gt;6,"",$A44),"")</f>
        <v/>
      </c>
      <c r="R44" s="36" t="str">
        <f>IF($F44=R$3&amp;"-"&amp;R$4,IF(COUNTIF($F$5:$F44,"="&amp;$F44)&gt;4,"",COUNTIF($D$6:$D44,"=F")),"")</f>
        <v/>
      </c>
    </row>
    <row r="45" spans="1:18" hidden="1">
      <c r="A45" s="18">
        <v>41</v>
      </c>
      <c r="B45" s="45" t="s">
        <v>178</v>
      </c>
      <c r="C45" s="13" t="s">
        <v>1</v>
      </c>
      <c r="D45" s="23" t="s">
        <v>98</v>
      </c>
      <c r="E45" s="23" t="s">
        <v>89</v>
      </c>
      <c r="F45" s="22" t="str">
        <f t="shared" si="2"/>
        <v>HRC-M</v>
      </c>
      <c r="G45" s="36" t="str">
        <f>IF($F45=G$3&amp;"-"&amp;G$4,IF(COUNTIF($F$5:$F45,"="&amp;$F45)&gt;6,"",$A45),"")</f>
        <v/>
      </c>
      <c r="H45" s="36" t="str">
        <f>IF($F45=H$3&amp;"-"&amp;H$4,IF(COUNTIF($F$5:$F45,"="&amp;$F45)&gt;4,"",COUNTIF($D$6:$D45,"=F")),"")</f>
        <v/>
      </c>
      <c r="I45" s="36" t="str">
        <f>IF($F45=I$3&amp;"-"&amp;I$4,IF(COUNTIF($F$5:$F45,"="&amp;$F45)&gt;6,"",$A45),"")</f>
        <v/>
      </c>
      <c r="J45" s="36" t="str">
        <f>IF($F45=J$3&amp;"-"&amp;J$4,IF(COUNTIF($F$5:$F45,"="&amp;$F45)&gt;4,"",COUNTIF($D$6:$D45,"=F")),"")</f>
        <v/>
      </c>
      <c r="K45" s="36" t="str">
        <f>IF($F45=K$3&amp;"-"&amp;K$4,IF(COUNTIF($F$5:$F45,"="&amp;$F45)&gt;6,"",$A45),"")</f>
        <v/>
      </c>
      <c r="L45" s="36" t="str">
        <f>IF($F45=L$3&amp;"-"&amp;L$4,IF(COUNTIF($F$5:$F45,"="&amp;$F45)&gt;4,"",COUNTIF($D$6:$D45,"=F")),"")</f>
        <v/>
      </c>
      <c r="M45" s="36" t="str">
        <f>IF($F45=M$3&amp;"-"&amp;M$4,IF(COUNTIF($F$5:$F45,"="&amp;$F45)&gt;6,"",$A45),"")</f>
        <v/>
      </c>
      <c r="N45" s="36" t="str">
        <f>IF($F45=N$3&amp;"-"&amp;N$4,IF(COUNTIF($F$5:$F45,"="&amp;$F45)&gt;4,"",COUNTIF($D$6:$D45,"=F")),"")</f>
        <v/>
      </c>
      <c r="O45" s="36" t="str">
        <f>IF($F45=O$3&amp;"-"&amp;O$4,IF(COUNTIF($F$5:$F45,"="&amp;$F45)&gt;6,"",$A45),"")</f>
        <v/>
      </c>
      <c r="P45" s="36" t="str">
        <f>IF($F45=P$3&amp;"-"&amp;P$4,IF(COUNTIF($F$5:$F45,"="&amp;$F45)&gt;4,"",COUNTIF($D$6:$D45,"=F")),"")</f>
        <v/>
      </c>
      <c r="Q45" s="36" t="str">
        <f>IF($F45=Q$3&amp;"-"&amp;Q$4,IF(COUNTIF($F$5:$F45,"="&amp;$F45)&gt;6,"",$A45),"")</f>
        <v/>
      </c>
      <c r="R45" s="36" t="str">
        <f>IF($F45=R$3&amp;"-"&amp;R$4,IF(COUNTIF($F$5:$F45,"="&amp;$F45)&gt;4,"",COUNTIF($D$6:$D45,"=F")),"")</f>
        <v/>
      </c>
    </row>
    <row r="46" spans="1:18" hidden="1">
      <c r="A46" s="18">
        <v>42</v>
      </c>
      <c r="B46" s="45" t="s">
        <v>178</v>
      </c>
      <c r="C46" s="13" t="s">
        <v>14</v>
      </c>
      <c r="D46" s="23" t="s">
        <v>98</v>
      </c>
      <c r="E46" s="23" t="s">
        <v>90</v>
      </c>
      <c r="F46" s="22" t="str">
        <f t="shared" si="2"/>
        <v>NJ-M</v>
      </c>
      <c r="G46" s="36" t="str">
        <f>IF($F46=G$3&amp;"-"&amp;G$4,IF(COUNTIF($F$5:$F46,"="&amp;$F46)&gt;6,"",$A46),"")</f>
        <v/>
      </c>
      <c r="H46" s="36" t="str">
        <f>IF($F46=H$3&amp;"-"&amp;H$4,IF(COUNTIF($F$5:$F46,"="&amp;$F46)&gt;4,"",COUNTIF($D$6:$D46,"=F")),"")</f>
        <v/>
      </c>
      <c r="I46" s="36" t="str">
        <f>IF($F46=I$3&amp;"-"&amp;I$4,IF(COUNTIF($F$5:$F46,"="&amp;$F46)&gt;6,"",$A46),"")</f>
        <v/>
      </c>
      <c r="J46" s="36" t="str">
        <f>IF($F46=J$3&amp;"-"&amp;J$4,IF(COUNTIF($F$5:$F46,"="&amp;$F46)&gt;4,"",COUNTIF($D$6:$D46,"=F")),"")</f>
        <v/>
      </c>
      <c r="K46" s="36" t="str">
        <f>IF($F46=K$3&amp;"-"&amp;K$4,IF(COUNTIF($F$5:$F46,"="&amp;$F46)&gt;6,"",$A46),"")</f>
        <v/>
      </c>
      <c r="L46" s="36" t="str">
        <f>IF($F46=L$3&amp;"-"&amp;L$4,IF(COUNTIF($F$5:$F46,"="&amp;$F46)&gt;4,"",COUNTIF($D$6:$D46,"=F")),"")</f>
        <v/>
      </c>
      <c r="M46" s="36" t="str">
        <f>IF($F46=M$3&amp;"-"&amp;M$4,IF(COUNTIF($F$5:$F46,"="&amp;$F46)&gt;6,"",$A46),"")</f>
        <v/>
      </c>
      <c r="N46" s="36" t="str">
        <f>IF($F46=N$3&amp;"-"&amp;N$4,IF(COUNTIF($F$5:$F46,"="&amp;$F46)&gt;4,"",COUNTIF($D$6:$D46,"=F")),"")</f>
        <v/>
      </c>
      <c r="O46" s="36" t="str">
        <f>IF($F46=O$3&amp;"-"&amp;O$4,IF(COUNTIF($F$5:$F46,"="&amp;$F46)&gt;6,"",$A46),"")</f>
        <v/>
      </c>
      <c r="P46" s="36" t="str">
        <f>IF($F46=P$3&amp;"-"&amp;P$4,IF(COUNTIF($F$5:$F46,"="&amp;$F46)&gt;4,"",COUNTIF($D$6:$D46,"=F")),"")</f>
        <v/>
      </c>
      <c r="Q46" s="36" t="str">
        <f>IF($F46=Q$3&amp;"-"&amp;Q$4,IF(COUNTIF($F$5:$F46,"="&amp;$F46)&gt;6,"",$A46),"")</f>
        <v/>
      </c>
      <c r="R46" s="36" t="str">
        <f>IF($F46=R$3&amp;"-"&amp;R$4,IF(COUNTIF($F$5:$F46,"="&amp;$F46)&gt;4,"",COUNTIF($D$6:$D46,"=F")),"")</f>
        <v/>
      </c>
    </row>
    <row r="47" spans="1:18" hidden="1">
      <c r="A47" s="21">
        <v>43</v>
      </c>
      <c r="B47" s="45" t="s">
        <v>179</v>
      </c>
      <c r="C47" s="13" t="s">
        <v>255</v>
      </c>
      <c r="D47" s="23" t="s">
        <v>98</v>
      </c>
      <c r="E47" s="23" t="s">
        <v>86</v>
      </c>
      <c r="F47" s="22" t="str">
        <f t="shared" si="2"/>
        <v>C&amp;C-M</v>
      </c>
      <c r="G47" s="36" t="str">
        <f>IF($F47=G$3&amp;"-"&amp;G$4,IF(COUNTIF($F$5:$F47,"="&amp;$F47)&gt;6,"",$A47),"")</f>
        <v/>
      </c>
      <c r="H47" s="36" t="str">
        <f>IF($F47=H$3&amp;"-"&amp;H$4,IF(COUNTIF($F$5:$F47,"="&amp;$F47)&gt;4,"",COUNTIF($D$6:$D47,"=F")),"")</f>
        <v/>
      </c>
      <c r="I47" s="36" t="str">
        <f>IF($F47=I$3&amp;"-"&amp;I$4,IF(COUNTIF($F$5:$F47,"="&amp;$F47)&gt;6,"",$A47),"")</f>
        <v/>
      </c>
      <c r="J47" s="36" t="str">
        <f>IF($F47=J$3&amp;"-"&amp;J$4,IF(COUNTIF($F$5:$F47,"="&amp;$F47)&gt;4,"",COUNTIF($D$6:$D47,"=F")),"")</f>
        <v/>
      </c>
      <c r="K47" s="36" t="str">
        <f>IF($F47=K$3&amp;"-"&amp;K$4,IF(COUNTIF($F$5:$F47,"="&amp;$F47)&gt;6,"",$A47),"")</f>
        <v/>
      </c>
      <c r="L47" s="36" t="str">
        <f>IF($F47=L$3&amp;"-"&amp;L$4,IF(COUNTIF($F$5:$F47,"="&amp;$F47)&gt;4,"",COUNTIF($D$6:$D47,"=F")),"")</f>
        <v/>
      </c>
      <c r="M47" s="36" t="str">
        <f>IF($F47=M$3&amp;"-"&amp;M$4,IF(COUNTIF($F$5:$F47,"="&amp;$F47)&gt;6,"",$A47),"")</f>
        <v/>
      </c>
      <c r="N47" s="36" t="str">
        <f>IF($F47=N$3&amp;"-"&amp;N$4,IF(COUNTIF($F$5:$F47,"="&amp;$F47)&gt;4,"",COUNTIF($D$6:$D47,"=F")),"")</f>
        <v/>
      </c>
      <c r="O47" s="36" t="str">
        <f>IF($F47=O$3&amp;"-"&amp;O$4,IF(COUNTIF($F$5:$F47,"="&amp;$F47)&gt;6,"",$A47),"")</f>
        <v/>
      </c>
      <c r="P47" s="36" t="str">
        <f>IF($F47=P$3&amp;"-"&amp;P$4,IF(COUNTIF($F$5:$F47,"="&amp;$F47)&gt;4,"",COUNTIF($D$6:$D47,"=F")),"")</f>
        <v/>
      </c>
      <c r="Q47" s="36" t="str">
        <f>IF($F47=Q$3&amp;"-"&amp;Q$4,IF(COUNTIF($F$5:$F47,"="&amp;$F47)&gt;6,"",$A47),"")</f>
        <v/>
      </c>
      <c r="R47" s="36" t="str">
        <f>IF($F47=R$3&amp;"-"&amp;R$4,IF(COUNTIF($F$5:$F47,"="&amp;$F47)&gt;4,"",COUNTIF($D$6:$D47,"=F")),"")</f>
        <v/>
      </c>
    </row>
    <row r="48" spans="1:18" hidden="1">
      <c r="A48" s="18">
        <v>44</v>
      </c>
      <c r="B48" s="45" t="s">
        <v>180</v>
      </c>
      <c r="C48" s="13" t="s">
        <v>15</v>
      </c>
      <c r="D48" s="23" t="s">
        <v>98</v>
      </c>
      <c r="E48" s="23" t="s">
        <v>90</v>
      </c>
      <c r="F48" s="22" t="str">
        <f t="shared" si="2"/>
        <v>NJ-M</v>
      </c>
      <c r="G48" s="36" t="str">
        <f>IF($F48=G$3&amp;"-"&amp;G$4,IF(COUNTIF($F$5:$F48,"="&amp;$F48)&gt;6,"",$A48),"")</f>
        <v/>
      </c>
      <c r="H48" s="36" t="str">
        <f>IF($F48=H$3&amp;"-"&amp;H$4,IF(COUNTIF($F$5:$F48,"="&amp;$F48)&gt;4,"",COUNTIF($D$6:$D48,"=F")),"")</f>
        <v/>
      </c>
      <c r="I48" s="36" t="str">
        <f>IF($F48=I$3&amp;"-"&amp;I$4,IF(COUNTIF($F$5:$F48,"="&amp;$F48)&gt;6,"",$A48),"")</f>
        <v/>
      </c>
      <c r="J48" s="36" t="str">
        <f>IF($F48=J$3&amp;"-"&amp;J$4,IF(COUNTIF($F$5:$F48,"="&amp;$F48)&gt;4,"",COUNTIF($D$6:$D48,"=F")),"")</f>
        <v/>
      </c>
      <c r="K48" s="36" t="str">
        <f>IF($F48=K$3&amp;"-"&amp;K$4,IF(COUNTIF($F$5:$F48,"="&amp;$F48)&gt;6,"",$A48),"")</f>
        <v/>
      </c>
      <c r="L48" s="36" t="str">
        <f>IF($F48=L$3&amp;"-"&amp;L$4,IF(COUNTIF($F$5:$F48,"="&amp;$F48)&gt;4,"",COUNTIF($D$6:$D48,"=F")),"")</f>
        <v/>
      </c>
      <c r="M48" s="36" t="str">
        <f>IF($F48=M$3&amp;"-"&amp;M$4,IF(COUNTIF($F$5:$F48,"="&amp;$F48)&gt;6,"",$A48),"")</f>
        <v/>
      </c>
      <c r="N48" s="36" t="str">
        <f>IF($F48=N$3&amp;"-"&amp;N$4,IF(COUNTIF($F$5:$F48,"="&amp;$F48)&gt;4,"",COUNTIF($D$6:$D48,"=F")),"")</f>
        <v/>
      </c>
      <c r="O48" s="36" t="str">
        <f>IF($F48=O$3&amp;"-"&amp;O$4,IF(COUNTIF($F$5:$F48,"="&amp;$F48)&gt;6,"",$A48),"")</f>
        <v/>
      </c>
      <c r="P48" s="36" t="str">
        <f>IF($F48=P$3&amp;"-"&amp;P$4,IF(COUNTIF($F$5:$F48,"="&amp;$F48)&gt;4,"",COUNTIF($D$6:$D48,"=F")),"")</f>
        <v/>
      </c>
      <c r="Q48" s="36" t="str">
        <f>IF($F48=Q$3&amp;"-"&amp;Q$4,IF(COUNTIF($F$5:$F48,"="&amp;$F48)&gt;6,"",$A48),"")</f>
        <v/>
      </c>
      <c r="R48" s="36" t="str">
        <f>IF($F48=R$3&amp;"-"&amp;R$4,IF(COUNTIF($F$5:$F48,"="&amp;$F48)&gt;4,"",COUNTIF($D$6:$D48,"=F")),"")</f>
        <v/>
      </c>
    </row>
    <row r="49" spans="1:18" hidden="1">
      <c r="A49" s="15">
        <v>45</v>
      </c>
      <c r="B49" s="45" t="s">
        <v>181</v>
      </c>
      <c r="C49" s="13" t="s">
        <v>84</v>
      </c>
      <c r="D49" s="23" t="s">
        <v>98</v>
      </c>
      <c r="E49" s="23" t="s">
        <v>89</v>
      </c>
      <c r="F49" s="22" t="str">
        <f t="shared" si="2"/>
        <v>HRC-M</v>
      </c>
      <c r="G49" s="36" t="str">
        <f>IF($F49=G$3&amp;"-"&amp;G$4,IF(COUNTIF($F$5:$F49,"="&amp;$F49)&gt;6,"",$A49),"")</f>
        <v/>
      </c>
      <c r="H49" s="36" t="str">
        <f>IF($F49=H$3&amp;"-"&amp;H$4,IF(COUNTIF($F$5:$F49,"="&amp;$F49)&gt;4,"",COUNTIF($D$6:$D49,"=F")),"")</f>
        <v/>
      </c>
      <c r="I49" s="36" t="str">
        <f>IF($F49=I$3&amp;"-"&amp;I$4,IF(COUNTIF($F$5:$F49,"="&amp;$F49)&gt;6,"",$A49),"")</f>
        <v/>
      </c>
      <c r="J49" s="36" t="str">
        <f>IF($F49=J$3&amp;"-"&amp;J$4,IF(COUNTIF($F$5:$F49,"="&amp;$F49)&gt;4,"",COUNTIF($D$6:$D49,"=F")),"")</f>
        <v/>
      </c>
      <c r="K49" s="36" t="str">
        <f>IF($F49=K$3&amp;"-"&amp;K$4,IF(COUNTIF($F$5:$F49,"="&amp;$F49)&gt;6,"",$A49),"")</f>
        <v/>
      </c>
      <c r="L49" s="36" t="str">
        <f>IF($F49=L$3&amp;"-"&amp;L$4,IF(COUNTIF($F$5:$F49,"="&amp;$F49)&gt;4,"",COUNTIF($D$6:$D49,"=F")),"")</f>
        <v/>
      </c>
      <c r="M49" s="36" t="str">
        <f>IF($F49=M$3&amp;"-"&amp;M$4,IF(COUNTIF($F$5:$F49,"="&amp;$F49)&gt;6,"",$A49),"")</f>
        <v/>
      </c>
      <c r="N49" s="36" t="str">
        <f>IF($F49=N$3&amp;"-"&amp;N$4,IF(COUNTIF($F$5:$F49,"="&amp;$F49)&gt;4,"",COUNTIF($D$6:$D49,"=F")),"")</f>
        <v/>
      </c>
      <c r="O49" s="36" t="str">
        <f>IF($F49=O$3&amp;"-"&amp;O$4,IF(COUNTIF($F$5:$F49,"="&amp;$F49)&gt;6,"",$A49),"")</f>
        <v/>
      </c>
      <c r="P49" s="36" t="str">
        <f>IF($F49=P$3&amp;"-"&amp;P$4,IF(COUNTIF($F$5:$F49,"="&amp;$F49)&gt;4,"",COUNTIF($D$6:$D49,"=F")),"")</f>
        <v/>
      </c>
      <c r="Q49" s="36" t="str">
        <f>IF($F49=Q$3&amp;"-"&amp;Q$4,IF(COUNTIF($F$5:$F49,"="&amp;$F49)&gt;6,"",$A49),"")</f>
        <v/>
      </c>
      <c r="R49" s="36" t="str">
        <f>IF($F49=R$3&amp;"-"&amp;R$4,IF(COUNTIF($F$5:$F49,"="&amp;$F49)&gt;4,"",COUNTIF($D$6:$D49,"=F")),"")</f>
        <v/>
      </c>
    </row>
    <row r="50" spans="1:18">
      <c r="A50" s="15">
        <v>46</v>
      </c>
      <c r="B50" s="45" t="s">
        <v>181</v>
      </c>
      <c r="C50" s="13" t="s">
        <v>52</v>
      </c>
      <c r="D50" s="23" t="s">
        <v>99</v>
      </c>
      <c r="E50" s="23" t="s">
        <v>91</v>
      </c>
      <c r="F50" s="22" t="str">
        <f t="shared" si="2"/>
        <v>SS-F</v>
      </c>
      <c r="G50" s="36" t="str">
        <f>IF($F50=G$3&amp;"-"&amp;G$4,IF(COUNTIF($F$5:$F50,"="&amp;$F50)&gt;6,"",$A50),"")</f>
        <v/>
      </c>
      <c r="H50" s="36" t="str">
        <f>IF($F50=H$3&amp;"-"&amp;H$4,IF(COUNTIF($F$5:$F50,"="&amp;$F50)&gt;4,"",COUNTIF($D$6:$D50,"=F")),"")</f>
        <v/>
      </c>
      <c r="I50" s="36" t="str">
        <f>IF($F50=I$3&amp;"-"&amp;I$4,IF(COUNTIF($F$5:$F50,"="&amp;$F50)&gt;6,"",$A50),"")</f>
        <v/>
      </c>
      <c r="J50" s="36" t="str">
        <f>IF($F50=J$3&amp;"-"&amp;J$4,IF(COUNTIF($F$5:$F50,"="&amp;$F50)&gt;4,"",COUNTIF($D$6:$D50,"=F")),"")</f>
        <v/>
      </c>
      <c r="K50" s="36" t="str">
        <f>IF($F50=K$3&amp;"-"&amp;K$4,IF(COUNTIF($F$5:$F50,"="&amp;$F50)&gt;6,"",$A50),"")</f>
        <v/>
      </c>
      <c r="L50" s="36" t="str">
        <f>IF($F50=L$3&amp;"-"&amp;L$4,IF(COUNTIF($F$5:$F50,"="&amp;$F50)&gt;4,"",COUNTIF($D$6:$D50,"=F")),"")</f>
        <v/>
      </c>
      <c r="M50" s="36" t="str">
        <f>IF($F50=M$3&amp;"-"&amp;M$4,IF(COUNTIF($F$5:$F50,"="&amp;$F50)&gt;6,"",$A50),"")</f>
        <v/>
      </c>
      <c r="N50" s="36" t="str">
        <f>IF($F50=N$3&amp;"-"&amp;N$4,IF(COUNTIF($F$5:$F50,"="&amp;$F50)&gt;4,"",COUNTIF($D$6:$D50,"=F")),"")</f>
        <v/>
      </c>
      <c r="O50" s="36" t="str">
        <f>IF($F50=O$3&amp;"-"&amp;O$4,IF(COUNTIF($F$5:$F50,"="&amp;$F50)&gt;6,"",$A50),"")</f>
        <v/>
      </c>
      <c r="P50" s="36" t="str">
        <f>IF($F50=P$3&amp;"-"&amp;P$4,IF(COUNTIF($F$5:$F50,"="&amp;$F50)&gt;4,"",COUNTIF($D$6:$D50,"=F")),"")</f>
        <v/>
      </c>
      <c r="Q50" s="36" t="str">
        <f>IF($F50=Q$3&amp;"-"&amp;Q$4,IF(COUNTIF($F$5:$F50,"="&amp;$F50)&gt;6,"",$A50),"")</f>
        <v/>
      </c>
      <c r="R50" s="36">
        <f>IF($F50=R$3&amp;"-"&amp;R$4,IF(COUNTIF($F$5:$F50,"="&amp;$F50)&gt;4,"",COUNTIF($D$6:$D50,"=F")),"")</f>
        <v>4</v>
      </c>
    </row>
    <row r="51" spans="1:18" hidden="1">
      <c r="A51" s="21">
        <v>47</v>
      </c>
      <c r="B51" s="45" t="s">
        <v>182</v>
      </c>
      <c r="C51" s="13" t="s">
        <v>21</v>
      </c>
      <c r="D51" s="23" t="s">
        <v>98</v>
      </c>
      <c r="E51" s="23" t="s">
        <v>90</v>
      </c>
      <c r="F51" s="22" t="str">
        <f t="shared" si="2"/>
        <v>NJ-M</v>
      </c>
      <c r="G51" s="36" t="str">
        <f>IF($F51=G$3&amp;"-"&amp;G$4,IF(COUNTIF($F$5:$F51,"="&amp;$F51)&gt;6,"",$A51),"")</f>
        <v/>
      </c>
      <c r="H51" s="36" t="str">
        <f>IF($F51=H$3&amp;"-"&amp;H$4,IF(COUNTIF($F$5:$F51,"="&amp;$F51)&gt;4,"",COUNTIF($D$6:$D51,"=F")),"")</f>
        <v/>
      </c>
      <c r="I51" s="36" t="str">
        <f>IF($F51=I$3&amp;"-"&amp;I$4,IF(COUNTIF($F$5:$F51,"="&amp;$F51)&gt;6,"",$A51),"")</f>
        <v/>
      </c>
      <c r="J51" s="36" t="str">
        <f>IF($F51=J$3&amp;"-"&amp;J$4,IF(COUNTIF($F$5:$F51,"="&amp;$F51)&gt;4,"",COUNTIF($D$6:$D51,"=F")),"")</f>
        <v/>
      </c>
      <c r="K51" s="36" t="str">
        <f>IF($F51=K$3&amp;"-"&amp;K$4,IF(COUNTIF($F$5:$F51,"="&amp;$F51)&gt;6,"",$A51),"")</f>
        <v/>
      </c>
      <c r="L51" s="36" t="str">
        <f>IF($F51=L$3&amp;"-"&amp;L$4,IF(COUNTIF($F$5:$F51,"="&amp;$F51)&gt;4,"",COUNTIF($D$6:$D51,"=F")),"")</f>
        <v/>
      </c>
      <c r="M51" s="36" t="str">
        <f>IF($F51=M$3&amp;"-"&amp;M$4,IF(COUNTIF($F$5:$F51,"="&amp;$F51)&gt;6,"",$A51),"")</f>
        <v/>
      </c>
      <c r="N51" s="36" t="str">
        <f>IF($F51=N$3&amp;"-"&amp;N$4,IF(COUNTIF($F$5:$F51,"="&amp;$F51)&gt;4,"",COUNTIF($D$6:$D51,"=F")),"")</f>
        <v/>
      </c>
      <c r="O51" s="36" t="str">
        <f>IF($F51=O$3&amp;"-"&amp;O$4,IF(COUNTIF($F$5:$F51,"="&amp;$F51)&gt;6,"",$A51),"")</f>
        <v/>
      </c>
      <c r="P51" s="36" t="str">
        <f>IF($F51=P$3&amp;"-"&amp;P$4,IF(COUNTIF($F$5:$F51,"="&amp;$F51)&gt;4,"",COUNTIF($D$6:$D51,"=F")),"")</f>
        <v/>
      </c>
      <c r="Q51" s="36" t="str">
        <f>IF($F51=Q$3&amp;"-"&amp;Q$4,IF(COUNTIF($F$5:$F51,"="&amp;$F51)&gt;6,"",$A51),"")</f>
        <v/>
      </c>
      <c r="R51" s="36" t="str">
        <f>IF($F51=R$3&amp;"-"&amp;R$4,IF(COUNTIF($F$5:$F51,"="&amp;$F51)&gt;4,"",COUNTIF($D$6:$D51,"=F")),"")</f>
        <v/>
      </c>
    </row>
    <row r="52" spans="1:18" hidden="1">
      <c r="A52" s="21">
        <v>48</v>
      </c>
      <c r="B52" s="45" t="s">
        <v>183</v>
      </c>
      <c r="C52" s="13" t="s">
        <v>36</v>
      </c>
      <c r="D52" s="23" t="s">
        <v>98</v>
      </c>
      <c r="E52" s="23" t="s">
        <v>86</v>
      </c>
      <c r="F52" s="22" t="str">
        <f t="shared" si="2"/>
        <v>C&amp;C-M</v>
      </c>
      <c r="G52" s="36" t="str">
        <f>IF($F52=G$3&amp;"-"&amp;G$4,IF(COUNTIF($F$5:$F52,"="&amp;$F52)&gt;6,"",$A52),"")</f>
        <v/>
      </c>
      <c r="H52" s="36" t="str">
        <f>IF($F52=H$3&amp;"-"&amp;H$4,IF(COUNTIF($F$5:$F52,"="&amp;$F52)&gt;4,"",COUNTIF($D$6:$D52,"=F")),"")</f>
        <v/>
      </c>
      <c r="I52" s="36" t="str">
        <f>IF($F52=I$3&amp;"-"&amp;I$4,IF(COUNTIF($F$5:$F52,"="&amp;$F52)&gt;6,"",$A52),"")</f>
        <v/>
      </c>
      <c r="J52" s="36" t="str">
        <f>IF($F52=J$3&amp;"-"&amp;J$4,IF(COUNTIF($F$5:$F52,"="&amp;$F52)&gt;4,"",COUNTIF($D$6:$D52,"=F")),"")</f>
        <v/>
      </c>
      <c r="K52" s="36" t="str">
        <f>IF($F52=K$3&amp;"-"&amp;K$4,IF(COUNTIF($F$5:$F52,"="&amp;$F52)&gt;6,"",$A52),"")</f>
        <v/>
      </c>
      <c r="L52" s="36" t="str">
        <f>IF($F52=L$3&amp;"-"&amp;L$4,IF(COUNTIF($F$5:$F52,"="&amp;$F52)&gt;4,"",COUNTIF($D$6:$D52,"=F")),"")</f>
        <v/>
      </c>
      <c r="M52" s="36" t="str">
        <f>IF($F52=M$3&amp;"-"&amp;M$4,IF(COUNTIF($F$5:$F52,"="&amp;$F52)&gt;6,"",$A52),"")</f>
        <v/>
      </c>
      <c r="N52" s="36" t="str">
        <f>IF($F52=N$3&amp;"-"&amp;N$4,IF(COUNTIF($F$5:$F52,"="&amp;$F52)&gt;4,"",COUNTIF($D$6:$D52,"=F")),"")</f>
        <v/>
      </c>
      <c r="O52" s="36" t="str">
        <f>IF($F52=O$3&amp;"-"&amp;O$4,IF(COUNTIF($F$5:$F52,"="&amp;$F52)&gt;6,"",$A52),"")</f>
        <v/>
      </c>
      <c r="P52" s="36" t="str">
        <f>IF($F52=P$3&amp;"-"&amp;P$4,IF(COUNTIF($F$5:$F52,"="&amp;$F52)&gt;4,"",COUNTIF($D$6:$D52,"=F")),"")</f>
        <v/>
      </c>
      <c r="Q52" s="36" t="str">
        <f>IF($F52=Q$3&amp;"-"&amp;Q$4,IF(COUNTIF($F$5:$F52,"="&amp;$F52)&gt;6,"",$A52),"")</f>
        <v/>
      </c>
      <c r="R52" s="36" t="str">
        <f>IF($F52=R$3&amp;"-"&amp;R$4,IF(COUNTIF($F$5:$F52,"="&amp;$F52)&gt;4,"",COUNTIF($D$6:$D52,"=F")),"")</f>
        <v/>
      </c>
    </row>
    <row r="53" spans="1:18" hidden="1">
      <c r="A53" s="18">
        <v>49</v>
      </c>
      <c r="B53" s="45" t="s">
        <v>184</v>
      </c>
      <c r="C53" s="13" t="s">
        <v>256</v>
      </c>
      <c r="D53" s="23" t="s">
        <v>99</v>
      </c>
      <c r="E53" s="23" t="s">
        <v>86</v>
      </c>
      <c r="F53" s="22" t="str">
        <f t="shared" si="2"/>
        <v>C&amp;C-F</v>
      </c>
      <c r="G53" s="36" t="str">
        <f>IF($F53=G$3&amp;"-"&amp;G$4,IF(COUNTIF($F$5:$F53,"="&amp;$F53)&gt;6,"",$A53),"")</f>
        <v/>
      </c>
      <c r="H53" s="36">
        <f>IF($F53=H$3&amp;"-"&amp;H$4,IF(COUNTIF($F$5:$F53,"="&amp;$F53)&gt;4,"",COUNTIF($D$6:$D53,"=F")),"")</f>
        <v>5</v>
      </c>
      <c r="I53" s="36" t="str">
        <f>IF($F53=I$3&amp;"-"&amp;I$4,IF(COUNTIF($F$5:$F53,"="&amp;$F53)&gt;6,"",$A53),"")</f>
        <v/>
      </c>
      <c r="J53" s="36" t="str">
        <f>IF($F53=J$3&amp;"-"&amp;J$4,IF(COUNTIF($F$5:$F53,"="&amp;$F53)&gt;4,"",COUNTIF($D$6:$D53,"=F")),"")</f>
        <v/>
      </c>
      <c r="K53" s="36" t="str">
        <f>IF($F53=K$3&amp;"-"&amp;K$4,IF(COUNTIF($F$5:$F53,"="&amp;$F53)&gt;6,"",$A53),"")</f>
        <v/>
      </c>
      <c r="L53" s="36" t="str">
        <f>IF($F53=L$3&amp;"-"&amp;L$4,IF(COUNTIF($F$5:$F53,"="&amp;$F53)&gt;4,"",COUNTIF($D$6:$D53,"=F")),"")</f>
        <v/>
      </c>
      <c r="M53" s="36" t="str">
        <f>IF($F53=M$3&amp;"-"&amp;M$4,IF(COUNTIF($F$5:$F53,"="&amp;$F53)&gt;6,"",$A53),"")</f>
        <v/>
      </c>
      <c r="N53" s="36" t="str">
        <f>IF($F53=N$3&amp;"-"&amp;N$4,IF(COUNTIF($F$5:$F53,"="&amp;$F53)&gt;4,"",COUNTIF($D$6:$D53,"=F")),"")</f>
        <v/>
      </c>
      <c r="O53" s="36" t="str">
        <f>IF($F53=O$3&amp;"-"&amp;O$4,IF(COUNTIF($F$5:$F53,"="&amp;$F53)&gt;6,"",$A53),"")</f>
        <v/>
      </c>
      <c r="P53" s="36" t="str">
        <f>IF($F53=P$3&amp;"-"&amp;P$4,IF(COUNTIF($F$5:$F53,"="&amp;$F53)&gt;4,"",COUNTIF($D$6:$D53,"=F")),"")</f>
        <v/>
      </c>
      <c r="Q53" s="36" t="str">
        <f>IF($F53=Q$3&amp;"-"&amp;Q$4,IF(COUNTIF($F$5:$F53,"="&amp;$F53)&gt;6,"",$A53),"")</f>
        <v/>
      </c>
      <c r="R53" s="36" t="str">
        <f>IF($F53=R$3&amp;"-"&amp;R$4,IF(COUNTIF($F$5:$F53,"="&amp;$F53)&gt;4,"",COUNTIF($D$6:$D53,"=F")),"")</f>
        <v/>
      </c>
    </row>
    <row r="54" spans="1:18" hidden="1">
      <c r="A54" s="35">
        <v>50</v>
      </c>
      <c r="B54" s="45" t="s">
        <v>185</v>
      </c>
      <c r="C54" s="13" t="s">
        <v>350</v>
      </c>
      <c r="D54" s="23" t="s">
        <v>98</v>
      </c>
      <c r="E54" s="23" t="s">
        <v>87</v>
      </c>
      <c r="F54" s="22" t="str">
        <f t="shared" si="2"/>
        <v>CTC-M</v>
      </c>
      <c r="G54" s="36" t="str">
        <f>IF($F54=G$3&amp;"-"&amp;G$4,IF(COUNTIF($F$5:$F54,"="&amp;$F54)&gt;6,"",$A54),"")</f>
        <v/>
      </c>
      <c r="H54" s="36" t="str">
        <f>IF($F54=H$3&amp;"-"&amp;H$4,IF(COUNTIF($F$5:$F54,"="&amp;$F54)&gt;4,"",COUNTIF($D$6:$D54,"=F")),"")</f>
        <v/>
      </c>
      <c r="I54" s="36" t="str">
        <f>IF($F54=I$3&amp;"-"&amp;I$4,IF(COUNTIF($F$5:$F54,"="&amp;$F54)&gt;6,"",$A54),"")</f>
        <v/>
      </c>
      <c r="J54" s="36" t="str">
        <f>IF($F54=J$3&amp;"-"&amp;J$4,IF(COUNTIF($F$5:$F54,"="&amp;$F54)&gt;4,"",COUNTIF($D$6:$D54,"=F")),"")</f>
        <v/>
      </c>
      <c r="K54" s="36" t="str">
        <f>IF($F54=K$3&amp;"-"&amp;K$4,IF(COUNTIF($F$5:$F54,"="&amp;$F54)&gt;6,"",$A54),"")</f>
        <v/>
      </c>
      <c r="L54" s="36" t="str">
        <f>IF($F54=L$3&amp;"-"&amp;L$4,IF(COUNTIF($F$5:$F54,"="&amp;$F54)&gt;4,"",COUNTIF($D$6:$D54,"=F")),"")</f>
        <v/>
      </c>
      <c r="M54" s="36" t="str">
        <f>IF($F54=M$3&amp;"-"&amp;M$4,IF(COUNTIF($F$5:$F54,"="&amp;$F54)&gt;6,"",$A54),"")</f>
        <v/>
      </c>
      <c r="N54" s="36" t="str">
        <f>IF($F54=N$3&amp;"-"&amp;N$4,IF(COUNTIF($F$5:$F54,"="&amp;$F54)&gt;4,"",COUNTIF($D$6:$D54,"=F")),"")</f>
        <v/>
      </c>
      <c r="O54" s="36" t="str">
        <f>IF($F54=O$3&amp;"-"&amp;O$4,IF(COUNTIF($F$5:$F54,"="&amp;$F54)&gt;6,"",$A54),"")</f>
        <v/>
      </c>
      <c r="P54" s="36" t="str">
        <f>IF($F54=P$3&amp;"-"&amp;P$4,IF(COUNTIF($F$5:$F54,"="&amp;$F54)&gt;4,"",COUNTIF($D$6:$D54,"=F")),"")</f>
        <v/>
      </c>
      <c r="Q54" s="36" t="str">
        <f>IF($F54=Q$3&amp;"-"&amp;Q$4,IF(COUNTIF($F$5:$F54,"="&amp;$F54)&gt;6,"",$A54),"")</f>
        <v/>
      </c>
      <c r="R54" s="36" t="str">
        <f>IF($F54=R$3&amp;"-"&amp;R$4,IF(COUNTIF($F$5:$F54,"="&amp;$F54)&gt;4,"",COUNTIF($D$6:$D54,"=F")),"")</f>
        <v/>
      </c>
    </row>
    <row r="55" spans="1:18" hidden="1">
      <c r="A55" s="12">
        <v>51</v>
      </c>
      <c r="B55" s="45" t="s">
        <v>185</v>
      </c>
      <c r="C55" s="13" t="s">
        <v>229</v>
      </c>
      <c r="D55" s="23" t="s">
        <v>99</v>
      </c>
      <c r="E55" s="23" t="s">
        <v>87</v>
      </c>
      <c r="F55" s="22" t="str">
        <f t="shared" si="2"/>
        <v>CTC-F</v>
      </c>
      <c r="G55" s="36" t="str">
        <f>IF($F55=G$3&amp;"-"&amp;G$4,IF(COUNTIF($F$5:$F55,"="&amp;$F55)&gt;6,"",$A55),"")</f>
        <v/>
      </c>
      <c r="H55" s="36" t="str">
        <f>IF($F55=H$3&amp;"-"&amp;H$4,IF(COUNTIF($F$5:$F55,"="&amp;$F55)&gt;4,"",COUNTIF($D$6:$D55,"=F")),"")</f>
        <v/>
      </c>
      <c r="I55" s="36" t="str">
        <f>IF($F55=I$3&amp;"-"&amp;I$4,IF(COUNTIF($F$5:$F55,"="&amp;$F55)&gt;6,"",$A55),"")</f>
        <v/>
      </c>
      <c r="J55" s="36">
        <f>IF($F55=J$3&amp;"-"&amp;J$4,IF(COUNTIF($F$5:$F55,"="&amp;$F55)&gt;4,"",COUNTIF($D$6:$D55,"=F")),"")</f>
        <v>6</v>
      </c>
      <c r="K55" s="36" t="str">
        <f>IF($F55=K$3&amp;"-"&amp;K$4,IF(COUNTIF($F$5:$F55,"="&amp;$F55)&gt;6,"",$A55),"")</f>
        <v/>
      </c>
      <c r="L55" s="36" t="str">
        <f>IF($F55=L$3&amp;"-"&amp;L$4,IF(COUNTIF($F$5:$F55,"="&amp;$F55)&gt;4,"",COUNTIF($D$6:$D55,"=F")),"")</f>
        <v/>
      </c>
      <c r="M55" s="36" t="str">
        <f>IF($F55=M$3&amp;"-"&amp;M$4,IF(COUNTIF($F$5:$F55,"="&amp;$F55)&gt;6,"",$A55),"")</f>
        <v/>
      </c>
      <c r="N55" s="36" t="str">
        <f>IF($F55=N$3&amp;"-"&amp;N$4,IF(COUNTIF($F$5:$F55,"="&amp;$F55)&gt;4,"",COUNTIF($D$6:$D55,"=F")),"")</f>
        <v/>
      </c>
      <c r="O55" s="36" t="str">
        <f>IF($F55=O$3&amp;"-"&amp;O$4,IF(COUNTIF($F$5:$F55,"="&amp;$F55)&gt;6,"",$A55),"")</f>
        <v/>
      </c>
      <c r="P55" s="36" t="str">
        <f>IF($F55=P$3&amp;"-"&amp;P$4,IF(COUNTIF($F$5:$F55,"="&amp;$F55)&gt;4,"",COUNTIF($D$6:$D55,"=F")),"")</f>
        <v/>
      </c>
      <c r="Q55" s="36" t="str">
        <f>IF($F55=Q$3&amp;"-"&amp;Q$4,IF(COUNTIF($F$5:$F55,"="&amp;$F55)&gt;6,"",$A55),"")</f>
        <v/>
      </c>
      <c r="R55" s="36" t="str">
        <f>IF($F55=R$3&amp;"-"&amp;R$4,IF(COUNTIF($F$5:$F55,"="&amp;$F55)&gt;4,"",COUNTIF($D$6:$D55,"=F")),"")</f>
        <v/>
      </c>
    </row>
    <row r="56" spans="1:18" hidden="1">
      <c r="A56" s="18">
        <v>52</v>
      </c>
      <c r="B56" s="45" t="s">
        <v>186</v>
      </c>
      <c r="C56" s="13" t="s">
        <v>40</v>
      </c>
      <c r="D56" s="23" t="s">
        <v>99</v>
      </c>
      <c r="E56" s="23" t="s">
        <v>86</v>
      </c>
      <c r="F56" s="22" t="str">
        <f t="shared" si="2"/>
        <v>C&amp;C-F</v>
      </c>
      <c r="G56" s="36" t="str">
        <f>IF($F56=G$3&amp;"-"&amp;G$4,IF(COUNTIF($F$5:$F56,"="&amp;$F56)&gt;6,"",$A56),"")</f>
        <v/>
      </c>
      <c r="H56" s="36">
        <f>IF($F56=H$3&amp;"-"&amp;H$4,IF(COUNTIF($F$5:$F56,"="&amp;$F56)&gt;4,"",COUNTIF($D$6:$D56,"=F")),"")</f>
        <v>7</v>
      </c>
      <c r="I56" s="36" t="str">
        <f>IF($F56=I$3&amp;"-"&amp;I$4,IF(COUNTIF($F$5:$F56,"="&amp;$F56)&gt;6,"",$A56),"")</f>
        <v/>
      </c>
      <c r="J56" s="36" t="str">
        <f>IF($F56=J$3&amp;"-"&amp;J$4,IF(COUNTIF($F$5:$F56,"="&amp;$F56)&gt;4,"",COUNTIF($D$6:$D56,"=F")),"")</f>
        <v/>
      </c>
      <c r="K56" s="36" t="str">
        <f>IF($F56=K$3&amp;"-"&amp;K$4,IF(COUNTIF($F$5:$F56,"="&amp;$F56)&gt;6,"",$A56),"")</f>
        <v/>
      </c>
      <c r="L56" s="36" t="str">
        <f>IF($F56=L$3&amp;"-"&amp;L$4,IF(COUNTIF($F$5:$F56,"="&amp;$F56)&gt;4,"",COUNTIF($D$6:$D56,"=F")),"")</f>
        <v/>
      </c>
      <c r="M56" s="36" t="str">
        <f>IF($F56=M$3&amp;"-"&amp;M$4,IF(COUNTIF($F$5:$F56,"="&amp;$F56)&gt;6,"",$A56),"")</f>
        <v/>
      </c>
      <c r="N56" s="36" t="str">
        <f>IF($F56=N$3&amp;"-"&amp;N$4,IF(COUNTIF($F$5:$F56,"="&amp;$F56)&gt;4,"",COUNTIF($D$6:$D56,"=F")),"")</f>
        <v/>
      </c>
      <c r="O56" s="36" t="str">
        <f>IF($F56=O$3&amp;"-"&amp;O$4,IF(COUNTIF($F$5:$F56,"="&amp;$F56)&gt;6,"",$A56),"")</f>
        <v/>
      </c>
      <c r="P56" s="36" t="str">
        <f>IF($F56=P$3&amp;"-"&amp;P$4,IF(COUNTIF($F$5:$F56,"="&amp;$F56)&gt;4,"",COUNTIF($D$6:$D56,"=F")),"")</f>
        <v/>
      </c>
      <c r="Q56" s="36" t="str">
        <f>IF($F56=Q$3&amp;"-"&amp;Q$4,IF(COUNTIF($F$5:$F56,"="&amp;$F56)&gt;6,"",$A56),"")</f>
        <v/>
      </c>
      <c r="R56" s="36" t="str">
        <f>IF($F56=R$3&amp;"-"&amp;R$4,IF(COUNTIF($F$5:$F56,"="&amp;$F56)&gt;4,"",COUNTIF($D$6:$D56,"=F")),"")</f>
        <v/>
      </c>
    </row>
    <row r="57" spans="1:18" hidden="1">
      <c r="A57" s="16">
        <v>53</v>
      </c>
      <c r="B57" s="45" t="s">
        <v>187</v>
      </c>
      <c r="C57" s="13" t="s">
        <v>106</v>
      </c>
      <c r="D57" s="23" t="s">
        <v>99</v>
      </c>
      <c r="E57" s="23" t="s">
        <v>89</v>
      </c>
      <c r="F57" s="22" t="str">
        <f t="shared" si="2"/>
        <v>HRC-F</v>
      </c>
      <c r="G57" s="36" t="str">
        <f>IF($F57=G$3&amp;"-"&amp;G$4,IF(COUNTIF($F$5:$F57,"="&amp;$F57)&gt;6,"",$A57),"")</f>
        <v/>
      </c>
      <c r="H57" s="36" t="str">
        <f>IF($F57=H$3&amp;"-"&amp;H$4,IF(COUNTIF($F$5:$F57,"="&amp;$F57)&gt;4,"",COUNTIF($D$6:$D57,"=F")),"")</f>
        <v/>
      </c>
      <c r="I57" s="36" t="str">
        <f>IF($F57=I$3&amp;"-"&amp;I$4,IF(COUNTIF($F$5:$F57,"="&amp;$F57)&gt;6,"",$A57),"")</f>
        <v/>
      </c>
      <c r="J57" s="36" t="str">
        <f>IF($F57=J$3&amp;"-"&amp;J$4,IF(COUNTIF($F$5:$F57,"="&amp;$F57)&gt;4,"",COUNTIF($D$6:$D57,"=F")),"")</f>
        <v/>
      </c>
      <c r="K57" s="36" t="str">
        <f>IF($F57=K$3&amp;"-"&amp;K$4,IF(COUNTIF($F$5:$F57,"="&amp;$F57)&gt;6,"",$A57),"")</f>
        <v/>
      </c>
      <c r="L57" s="36" t="str">
        <f>IF($F57=L$3&amp;"-"&amp;L$4,IF(COUNTIF($F$5:$F57,"="&amp;$F57)&gt;4,"",COUNTIF($D$6:$D57,"=F")),"")</f>
        <v/>
      </c>
      <c r="M57" s="36" t="str">
        <f>IF($F57=M$3&amp;"-"&amp;M$4,IF(COUNTIF($F$5:$F57,"="&amp;$F57)&gt;6,"",$A57),"")</f>
        <v/>
      </c>
      <c r="N57" s="36">
        <f>IF($F57=N$3&amp;"-"&amp;N$4,IF(COUNTIF($F$5:$F57,"="&amp;$F57)&gt;4,"",COUNTIF($D$6:$D57,"=F")),"")</f>
        <v>8</v>
      </c>
      <c r="O57" s="36" t="str">
        <f>IF($F57=O$3&amp;"-"&amp;O$4,IF(COUNTIF($F$5:$F57,"="&amp;$F57)&gt;6,"",$A57),"")</f>
        <v/>
      </c>
      <c r="P57" s="36" t="str">
        <f>IF($F57=P$3&amp;"-"&amp;P$4,IF(COUNTIF($F$5:$F57,"="&amp;$F57)&gt;4,"",COUNTIF($D$6:$D57,"=F")),"")</f>
        <v/>
      </c>
      <c r="Q57" s="36" t="str">
        <f>IF($F57=Q$3&amp;"-"&amp;Q$4,IF(COUNTIF($F$5:$F57,"="&amp;$F57)&gt;6,"",$A57),"")</f>
        <v/>
      </c>
      <c r="R57" s="36" t="str">
        <f>IF($F57=R$3&amp;"-"&amp;R$4,IF(COUNTIF($F$5:$F57,"="&amp;$F57)&gt;4,"",COUNTIF($D$6:$D57,"=F")),"")</f>
        <v/>
      </c>
    </row>
    <row r="58" spans="1:18" hidden="1">
      <c r="A58" s="14">
        <v>54</v>
      </c>
      <c r="B58" s="45" t="s">
        <v>188</v>
      </c>
      <c r="C58" s="13" t="s">
        <v>351</v>
      </c>
      <c r="D58" s="23" t="s">
        <v>98</v>
      </c>
      <c r="E58" s="23" t="s">
        <v>87</v>
      </c>
      <c r="F58" s="22" t="str">
        <f t="shared" si="2"/>
        <v>CTC-M</v>
      </c>
      <c r="G58" s="36" t="str">
        <f>IF($F58=G$3&amp;"-"&amp;G$4,IF(COUNTIF($F$5:$F58,"="&amp;$F58)&gt;6,"",$A58),"")</f>
        <v/>
      </c>
      <c r="H58" s="36" t="str">
        <f>IF($F58=H$3&amp;"-"&amp;H$4,IF(COUNTIF($F$5:$F58,"="&amp;$F58)&gt;4,"",COUNTIF($D$6:$D58,"=F")),"")</f>
        <v/>
      </c>
      <c r="I58" s="36" t="str">
        <f>IF($F58=I$3&amp;"-"&amp;I$4,IF(COUNTIF($F$5:$F58,"="&amp;$F58)&gt;6,"",$A58),"")</f>
        <v/>
      </c>
      <c r="J58" s="36" t="str">
        <f>IF($F58=J$3&amp;"-"&amp;J$4,IF(COUNTIF($F$5:$F58,"="&amp;$F58)&gt;4,"",COUNTIF($D$6:$D58,"=F")),"")</f>
        <v/>
      </c>
      <c r="K58" s="36" t="str">
        <f>IF($F58=K$3&amp;"-"&amp;K$4,IF(COUNTIF($F$5:$F58,"="&amp;$F58)&gt;6,"",$A58),"")</f>
        <v/>
      </c>
      <c r="L58" s="36" t="str">
        <f>IF($F58=L$3&amp;"-"&amp;L$4,IF(COUNTIF($F$5:$F58,"="&amp;$F58)&gt;4,"",COUNTIF($D$6:$D58,"=F")),"")</f>
        <v/>
      </c>
      <c r="M58" s="36" t="str">
        <f>IF($F58=M$3&amp;"-"&amp;M$4,IF(COUNTIF($F$5:$F58,"="&amp;$F58)&gt;6,"",$A58),"")</f>
        <v/>
      </c>
      <c r="N58" s="36" t="str">
        <f>IF($F58=N$3&amp;"-"&amp;N$4,IF(COUNTIF($F$5:$F58,"="&amp;$F58)&gt;4,"",COUNTIF($D$6:$D58,"=F")),"")</f>
        <v/>
      </c>
      <c r="O58" s="36" t="str">
        <f>IF($F58=O$3&amp;"-"&amp;O$4,IF(COUNTIF($F$5:$F58,"="&amp;$F58)&gt;6,"",$A58),"")</f>
        <v/>
      </c>
      <c r="P58" s="36" t="str">
        <f>IF($F58=P$3&amp;"-"&amp;P$4,IF(COUNTIF($F$5:$F58,"="&amp;$F58)&gt;4,"",COUNTIF($D$6:$D58,"=F")),"")</f>
        <v/>
      </c>
      <c r="Q58" s="36" t="str">
        <f>IF($F58=Q$3&amp;"-"&amp;Q$4,IF(COUNTIF($F$5:$F58,"="&amp;$F58)&gt;6,"",$A58),"")</f>
        <v/>
      </c>
      <c r="R58" s="36" t="str">
        <f>IF($F58=R$3&amp;"-"&amp;R$4,IF(COUNTIF($F$5:$F58,"="&amp;$F58)&gt;4,"",COUNTIF($D$6:$D58,"=F")),"")</f>
        <v/>
      </c>
    </row>
    <row r="59" spans="1:18" hidden="1">
      <c r="A59" s="12">
        <v>55</v>
      </c>
      <c r="B59" s="45" t="s">
        <v>189</v>
      </c>
      <c r="C59" s="13" t="s">
        <v>356</v>
      </c>
      <c r="D59" s="23" t="s">
        <v>99</v>
      </c>
      <c r="E59" s="23" t="s">
        <v>87</v>
      </c>
      <c r="F59" s="22" t="str">
        <f t="shared" si="2"/>
        <v>CTC-F</v>
      </c>
      <c r="G59" s="36" t="str">
        <f>IF($F59=G$3&amp;"-"&amp;G$4,IF(COUNTIF($F$5:$F59,"="&amp;$F59)&gt;6,"",$A59),"")</f>
        <v/>
      </c>
      <c r="H59" s="36" t="str">
        <f>IF($F59=H$3&amp;"-"&amp;H$4,IF(COUNTIF($F$5:$F59,"="&amp;$F59)&gt;4,"",COUNTIF($D$6:$D59,"=F")),"")</f>
        <v/>
      </c>
      <c r="I59" s="36" t="str">
        <f>IF($F59=I$3&amp;"-"&amp;I$4,IF(COUNTIF($F$5:$F59,"="&amp;$F59)&gt;6,"",$A59),"")</f>
        <v/>
      </c>
      <c r="J59" s="36">
        <f>IF($F59=J$3&amp;"-"&amp;J$4,IF(COUNTIF($F$5:$F59,"="&amp;$F59)&gt;4,"",COUNTIF($D$6:$D59,"=F")),"")</f>
        <v>9</v>
      </c>
      <c r="K59" s="36" t="str">
        <f>IF($F59=K$3&amp;"-"&amp;K$4,IF(COUNTIF($F$5:$F59,"="&amp;$F59)&gt;6,"",$A59),"")</f>
        <v/>
      </c>
      <c r="L59" s="36" t="str">
        <f>IF($F59=L$3&amp;"-"&amp;L$4,IF(COUNTIF($F$5:$F59,"="&amp;$F59)&gt;4,"",COUNTIF($D$6:$D59,"=F")),"")</f>
        <v/>
      </c>
      <c r="M59" s="36" t="str">
        <f>IF($F59=M$3&amp;"-"&amp;M$4,IF(COUNTIF($F$5:$F59,"="&amp;$F59)&gt;6,"",$A59),"")</f>
        <v/>
      </c>
      <c r="N59" s="36" t="str">
        <f>IF($F59=N$3&amp;"-"&amp;N$4,IF(COUNTIF($F$5:$F59,"="&amp;$F59)&gt;4,"",COUNTIF($D$6:$D59,"=F")),"")</f>
        <v/>
      </c>
      <c r="O59" s="36" t="str">
        <f>IF($F59=O$3&amp;"-"&amp;O$4,IF(COUNTIF($F$5:$F59,"="&amp;$F59)&gt;6,"",$A59),"")</f>
        <v/>
      </c>
      <c r="P59" s="36" t="str">
        <f>IF($F59=P$3&amp;"-"&amp;P$4,IF(COUNTIF($F$5:$F59,"="&amp;$F59)&gt;4,"",COUNTIF($D$6:$D59,"=F")),"")</f>
        <v/>
      </c>
      <c r="Q59" s="36" t="str">
        <f>IF($F59=Q$3&amp;"-"&amp;Q$4,IF(COUNTIF($F$5:$F59,"="&amp;$F59)&gt;6,"",$A59),"")</f>
        <v/>
      </c>
      <c r="R59" s="36" t="str">
        <f>IF($F59=R$3&amp;"-"&amp;R$4,IF(COUNTIF($F$5:$F59,"="&amp;$F59)&gt;4,"",COUNTIF($D$6:$D59,"=F")),"")</f>
        <v/>
      </c>
    </row>
    <row r="60" spans="1:18" hidden="1">
      <c r="A60" s="21">
        <v>56</v>
      </c>
      <c r="B60" s="45" t="s">
        <v>190</v>
      </c>
      <c r="C60" s="13" t="s">
        <v>425</v>
      </c>
      <c r="D60" s="23" t="s">
        <v>98</v>
      </c>
      <c r="E60" s="23" t="s">
        <v>86</v>
      </c>
      <c r="F60" s="22" t="str">
        <f t="shared" si="2"/>
        <v>C&amp;C-M</v>
      </c>
      <c r="G60" s="36" t="str">
        <f>IF($F60=G$3&amp;"-"&amp;G$4,IF(COUNTIF($F$5:$F60,"="&amp;$F60)&gt;6,"",$A60),"")</f>
        <v/>
      </c>
      <c r="H60" s="36" t="str">
        <f>IF($F60=H$3&amp;"-"&amp;H$4,IF(COUNTIF($F$5:$F60,"="&amp;$F60)&gt;4,"",COUNTIF($D$6:$D60,"=F")),"")</f>
        <v/>
      </c>
      <c r="I60" s="36" t="str">
        <f>IF($F60=I$3&amp;"-"&amp;I$4,IF(COUNTIF($F$5:$F60,"="&amp;$F60)&gt;6,"",$A60),"")</f>
        <v/>
      </c>
      <c r="J60" s="36" t="str">
        <f>IF($F60=J$3&amp;"-"&amp;J$4,IF(COUNTIF($F$5:$F60,"="&amp;$F60)&gt;4,"",COUNTIF($D$6:$D60,"=F")),"")</f>
        <v/>
      </c>
      <c r="K60" s="36" t="str">
        <f>IF($F60=K$3&amp;"-"&amp;K$4,IF(COUNTIF($F$5:$F60,"="&amp;$F60)&gt;6,"",$A60),"")</f>
        <v/>
      </c>
      <c r="L60" s="36" t="str">
        <f>IF($F60=L$3&amp;"-"&amp;L$4,IF(COUNTIF($F$5:$F60,"="&amp;$F60)&gt;4,"",COUNTIF($D$6:$D60,"=F")),"")</f>
        <v/>
      </c>
      <c r="M60" s="36" t="str">
        <f>IF($F60=M$3&amp;"-"&amp;M$4,IF(COUNTIF($F$5:$F60,"="&amp;$F60)&gt;6,"",$A60),"")</f>
        <v/>
      </c>
      <c r="N60" s="36" t="str">
        <f>IF($F60=N$3&amp;"-"&amp;N$4,IF(COUNTIF($F$5:$F60,"="&amp;$F60)&gt;4,"",COUNTIF($D$6:$D60,"=F")),"")</f>
        <v/>
      </c>
      <c r="O60" s="36" t="str">
        <f>IF($F60=O$3&amp;"-"&amp;O$4,IF(COUNTIF($F$5:$F60,"="&amp;$F60)&gt;6,"",$A60),"")</f>
        <v/>
      </c>
      <c r="P60" s="36" t="str">
        <f>IF($F60=P$3&amp;"-"&amp;P$4,IF(COUNTIF($F$5:$F60,"="&amp;$F60)&gt;4,"",COUNTIF($D$6:$D60,"=F")),"")</f>
        <v/>
      </c>
      <c r="Q60" s="36" t="str">
        <f>IF($F60=Q$3&amp;"-"&amp;Q$4,IF(COUNTIF($F$5:$F60,"="&amp;$F60)&gt;6,"",$A60),"")</f>
        <v/>
      </c>
      <c r="R60" s="36" t="str">
        <f>IF($F60=R$3&amp;"-"&amp;R$4,IF(COUNTIF($F$5:$F60,"="&amp;$F60)&gt;4,"",COUNTIF($D$6:$D60,"=F")),"")</f>
        <v/>
      </c>
    </row>
    <row r="61" spans="1:18" hidden="1">
      <c r="A61" s="12">
        <v>57</v>
      </c>
      <c r="B61" s="45" t="s">
        <v>191</v>
      </c>
      <c r="C61" s="13" t="s">
        <v>113</v>
      </c>
      <c r="D61" s="23" t="s">
        <v>98</v>
      </c>
      <c r="E61" s="23" t="s">
        <v>89</v>
      </c>
      <c r="F61" s="22" t="str">
        <f t="shared" si="2"/>
        <v>HRC-M</v>
      </c>
      <c r="G61" s="36" t="str">
        <f>IF($F61=G$3&amp;"-"&amp;G$4,IF(COUNTIF($F$5:$F61,"="&amp;$F61)&gt;6,"",$A61),"")</f>
        <v/>
      </c>
      <c r="H61" s="36" t="str">
        <f>IF($F61=H$3&amp;"-"&amp;H$4,IF(COUNTIF($F$5:$F61,"="&amp;$F61)&gt;4,"",COUNTIF($D$6:$D61,"=F")),"")</f>
        <v/>
      </c>
      <c r="I61" s="36" t="str">
        <f>IF($F61=I$3&amp;"-"&amp;I$4,IF(COUNTIF($F$5:$F61,"="&amp;$F61)&gt;6,"",$A61),"")</f>
        <v/>
      </c>
      <c r="J61" s="36" t="str">
        <f>IF($F61=J$3&amp;"-"&amp;J$4,IF(COUNTIF($F$5:$F61,"="&amp;$F61)&gt;4,"",COUNTIF($D$6:$D61,"=F")),"")</f>
        <v/>
      </c>
      <c r="K61" s="36" t="str">
        <f>IF($F61=K$3&amp;"-"&amp;K$4,IF(COUNTIF($F$5:$F61,"="&amp;$F61)&gt;6,"",$A61),"")</f>
        <v/>
      </c>
      <c r="L61" s="36" t="str">
        <f>IF($F61=L$3&amp;"-"&amp;L$4,IF(COUNTIF($F$5:$F61,"="&amp;$F61)&gt;4,"",COUNTIF($D$6:$D61,"=F")),"")</f>
        <v/>
      </c>
      <c r="M61" s="36" t="str">
        <f>IF($F61=M$3&amp;"-"&amp;M$4,IF(COUNTIF($F$5:$F61,"="&amp;$F61)&gt;6,"",$A61),"")</f>
        <v/>
      </c>
      <c r="N61" s="36" t="str">
        <f>IF($F61=N$3&amp;"-"&amp;N$4,IF(COUNTIF($F$5:$F61,"="&amp;$F61)&gt;4,"",COUNTIF($D$6:$D61,"=F")),"")</f>
        <v/>
      </c>
      <c r="O61" s="36" t="str">
        <f>IF($F61=O$3&amp;"-"&amp;O$4,IF(COUNTIF($F$5:$F61,"="&amp;$F61)&gt;6,"",$A61),"")</f>
        <v/>
      </c>
      <c r="P61" s="36" t="str">
        <f>IF($F61=P$3&amp;"-"&amp;P$4,IF(COUNTIF($F$5:$F61,"="&amp;$F61)&gt;4,"",COUNTIF($D$6:$D61,"=F")),"")</f>
        <v/>
      </c>
      <c r="Q61" s="36" t="str">
        <f>IF($F61=Q$3&amp;"-"&amp;Q$4,IF(COUNTIF($F$5:$F61,"="&amp;$F61)&gt;6,"",$A61),"")</f>
        <v/>
      </c>
      <c r="R61" s="36" t="str">
        <f>IF($F61=R$3&amp;"-"&amp;R$4,IF(COUNTIF($F$5:$F61,"="&amp;$F61)&gt;4,"",COUNTIF($D$6:$D61,"=F")),"")</f>
        <v/>
      </c>
    </row>
    <row r="62" spans="1:18">
      <c r="A62" s="18">
        <v>58</v>
      </c>
      <c r="B62" s="45" t="s">
        <v>192</v>
      </c>
      <c r="C62" s="13" t="s">
        <v>245</v>
      </c>
      <c r="D62" s="23" t="s">
        <v>99</v>
      </c>
      <c r="E62" s="23" t="s">
        <v>91</v>
      </c>
      <c r="F62" s="22" t="str">
        <f t="shared" si="2"/>
        <v>SS-F</v>
      </c>
      <c r="G62" s="36" t="str">
        <f>IF($F62=G$3&amp;"-"&amp;G$4,IF(COUNTIF($F$5:$F62,"="&amp;$F62)&gt;6,"",$A62),"")</f>
        <v/>
      </c>
      <c r="H62" s="36" t="str">
        <f>IF($F62=H$3&amp;"-"&amp;H$4,IF(COUNTIF($F$5:$F62,"="&amp;$F62)&gt;4,"",COUNTIF($D$6:$D62,"=F")),"")</f>
        <v/>
      </c>
      <c r="I62" s="36" t="str">
        <f>IF($F62=I$3&amp;"-"&amp;I$4,IF(COUNTIF($F$5:$F62,"="&amp;$F62)&gt;6,"",$A62),"")</f>
        <v/>
      </c>
      <c r="J62" s="36" t="str">
        <f>IF($F62=J$3&amp;"-"&amp;J$4,IF(COUNTIF($F$5:$F62,"="&amp;$F62)&gt;4,"",COUNTIF($D$6:$D62,"=F")),"")</f>
        <v/>
      </c>
      <c r="K62" s="36" t="str">
        <f>IF($F62=K$3&amp;"-"&amp;K$4,IF(COUNTIF($F$5:$F62,"="&amp;$F62)&gt;6,"",$A62),"")</f>
        <v/>
      </c>
      <c r="L62" s="36" t="str">
        <f>IF($F62=L$3&amp;"-"&amp;L$4,IF(COUNTIF($F$5:$F62,"="&amp;$F62)&gt;4,"",COUNTIF($D$6:$D62,"=F")),"")</f>
        <v/>
      </c>
      <c r="M62" s="36" t="str">
        <f>IF($F62=M$3&amp;"-"&amp;M$4,IF(COUNTIF($F$5:$F62,"="&amp;$F62)&gt;6,"",$A62),"")</f>
        <v/>
      </c>
      <c r="N62" s="36" t="str">
        <f>IF($F62=N$3&amp;"-"&amp;N$4,IF(COUNTIF($F$5:$F62,"="&amp;$F62)&gt;4,"",COUNTIF($D$6:$D62,"=F")),"")</f>
        <v/>
      </c>
      <c r="O62" s="36" t="str">
        <f>IF($F62=O$3&amp;"-"&amp;O$4,IF(COUNTIF($F$5:$F62,"="&amp;$F62)&gt;6,"",$A62),"")</f>
        <v/>
      </c>
      <c r="P62" s="36" t="str">
        <f>IF($F62=P$3&amp;"-"&amp;P$4,IF(COUNTIF($F$5:$F62,"="&amp;$F62)&gt;4,"",COUNTIF($D$6:$D62,"=F")),"")</f>
        <v/>
      </c>
      <c r="Q62" s="36" t="str">
        <f>IF($F62=Q$3&amp;"-"&amp;Q$4,IF(COUNTIF($F$5:$F62,"="&amp;$F62)&gt;6,"",$A62),"")</f>
        <v/>
      </c>
      <c r="R62" s="36">
        <f>IF($F62=R$3&amp;"-"&amp;R$4,IF(COUNTIF($F$5:$F62,"="&amp;$F62)&gt;4,"",COUNTIF($D$6:$D62,"=F")),"")</f>
        <v>10</v>
      </c>
    </row>
    <row r="63" spans="1:18" hidden="1">
      <c r="A63" s="19">
        <v>59</v>
      </c>
      <c r="B63" s="45" t="s">
        <v>193</v>
      </c>
      <c r="C63" s="13" t="s">
        <v>85</v>
      </c>
      <c r="D63" s="23" t="s">
        <v>98</v>
      </c>
      <c r="E63" s="23" t="s">
        <v>89</v>
      </c>
      <c r="F63" s="22" t="str">
        <f t="shared" si="2"/>
        <v>HRC-M</v>
      </c>
      <c r="G63" s="36" t="str">
        <f>IF($F63=G$3&amp;"-"&amp;G$4,IF(COUNTIF($F$5:$F63,"="&amp;$F63)&gt;6,"",$A63),"")</f>
        <v/>
      </c>
      <c r="H63" s="36" t="str">
        <f>IF($F63=H$3&amp;"-"&amp;H$4,IF(COUNTIF($F$5:$F63,"="&amp;$F63)&gt;4,"",COUNTIF($D$6:$D63,"=F")),"")</f>
        <v/>
      </c>
      <c r="I63" s="36" t="str">
        <f>IF($F63=I$3&amp;"-"&amp;I$4,IF(COUNTIF($F$5:$F63,"="&amp;$F63)&gt;6,"",$A63),"")</f>
        <v/>
      </c>
      <c r="J63" s="36" t="str">
        <f>IF($F63=J$3&amp;"-"&amp;J$4,IF(COUNTIF($F$5:$F63,"="&amp;$F63)&gt;4,"",COUNTIF($D$6:$D63,"=F")),"")</f>
        <v/>
      </c>
      <c r="K63" s="36" t="str">
        <f>IF($F63=K$3&amp;"-"&amp;K$4,IF(COUNTIF($F$5:$F63,"="&amp;$F63)&gt;6,"",$A63),"")</f>
        <v/>
      </c>
      <c r="L63" s="36" t="str">
        <f>IF($F63=L$3&amp;"-"&amp;L$4,IF(COUNTIF($F$5:$F63,"="&amp;$F63)&gt;4,"",COUNTIF($D$6:$D63,"=F")),"")</f>
        <v/>
      </c>
      <c r="M63" s="36" t="str">
        <f>IF($F63=M$3&amp;"-"&amp;M$4,IF(COUNTIF($F$5:$F63,"="&amp;$F63)&gt;6,"",$A63),"")</f>
        <v/>
      </c>
      <c r="N63" s="36" t="str">
        <f>IF($F63=N$3&amp;"-"&amp;N$4,IF(COUNTIF($F$5:$F63,"="&amp;$F63)&gt;4,"",COUNTIF($D$6:$D63,"=F")),"")</f>
        <v/>
      </c>
      <c r="O63" s="36" t="str">
        <f>IF($F63=O$3&amp;"-"&amp;O$4,IF(COUNTIF($F$5:$F63,"="&amp;$F63)&gt;6,"",$A63),"")</f>
        <v/>
      </c>
      <c r="P63" s="36" t="str">
        <f>IF($F63=P$3&amp;"-"&amp;P$4,IF(COUNTIF($F$5:$F63,"="&amp;$F63)&gt;4,"",COUNTIF($D$6:$D63,"=F")),"")</f>
        <v/>
      </c>
      <c r="Q63" s="36" t="str">
        <f>IF($F63=Q$3&amp;"-"&amp;Q$4,IF(COUNTIF($F$5:$F63,"="&amp;$F63)&gt;6,"",$A63),"")</f>
        <v/>
      </c>
      <c r="R63" s="36" t="str">
        <f>IF($F63=R$3&amp;"-"&amp;R$4,IF(COUNTIF($F$5:$F63,"="&amp;$F63)&gt;4,"",COUNTIF($D$6:$D63,"=F")),"")</f>
        <v/>
      </c>
    </row>
    <row r="64" spans="1:18" hidden="1">
      <c r="A64" s="12">
        <v>60</v>
      </c>
      <c r="B64" s="45" t="s">
        <v>194</v>
      </c>
      <c r="C64" s="13" t="s">
        <v>37</v>
      </c>
      <c r="D64" s="23" t="s">
        <v>98</v>
      </c>
      <c r="E64" s="23" t="s">
        <v>86</v>
      </c>
      <c r="F64" s="22" t="str">
        <f t="shared" si="2"/>
        <v>C&amp;C-M</v>
      </c>
      <c r="G64" s="36" t="str">
        <f>IF($F64=G$3&amp;"-"&amp;G$4,IF(COUNTIF($F$5:$F64,"="&amp;$F64)&gt;6,"",$A64),"")</f>
        <v/>
      </c>
      <c r="H64" s="36" t="str">
        <f>IF($F64=H$3&amp;"-"&amp;H$4,IF(COUNTIF($F$5:$F64,"="&amp;$F64)&gt;4,"",COUNTIF($D$6:$D64,"=F")),"")</f>
        <v/>
      </c>
      <c r="I64" s="36" t="str">
        <f>IF($F64=I$3&amp;"-"&amp;I$4,IF(COUNTIF($F$5:$F64,"="&amp;$F64)&gt;6,"",$A64),"")</f>
        <v/>
      </c>
      <c r="J64" s="36" t="str">
        <f>IF($F64=J$3&amp;"-"&amp;J$4,IF(COUNTIF($F$5:$F64,"="&amp;$F64)&gt;4,"",COUNTIF($D$6:$D64,"=F")),"")</f>
        <v/>
      </c>
      <c r="K64" s="36" t="str">
        <f>IF($F64=K$3&amp;"-"&amp;K$4,IF(COUNTIF($F$5:$F64,"="&amp;$F64)&gt;6,"",$A64),"")</f>
        <v/>
      </c>
      <c r="L64" s="36" t="str">
        <f>IF($F64=L$3&amp;"-"&amp;L$4,IF(COUNTIF($F$5:$F64,"="&amp;$F64)&gt;4,"",COUNTIF($D$6:$D64,"=F")),"")</f>
        <v/>
      </c>
      <c r="M64" s="36" t="str">
        <f>IF($F64=M$3&amp;"-"&amp;M$4,IF(COUNTIF($F$5:$F64,"="&amp;$F64)&gt;6,"",$A64),"")</f>
        <v/>
      </c>
      <c r="N64" s="36" t="str">
        <f>IF($F64=N$3&amp;"-"&amp;N$4,IF(COUNTIF($F$5:$F64,"="&amp;$F64)&gt;4,"",COUNTIF($D$6:$D64,"=F")),"")</f>
        <v/>
      </c>
      <c r="O64" s="36" t="str">
        <f>IF($F64=O$3&amp;"-"&amp;O$4,IF(COUNTIF($F$5:$F64,"="&amp;$F64)&gt;6,"",$A64),"")</f>
        <v/>
      </c>
      <c r="P64" s="36" t="str">
        <f>IF($F64=P$3&amp;"-"&amp;P$4,IF(COUNTIF($F$5:$F64,"="&amp;$F64)&gt;4,"",COUNTIF($D$6:$D64,"=F")),"")</f>
        <v/>
      </c>
      <c r="Q64" s="36" t="str">
        <f>IF($F64=Q$3&amp;"-"&amp;Q$4,IF(COUNTIF($F$5:$F64,"="&amp;$F64)&gt;6,"",$A64),"")</f>
        <v/>
      </c>
      <c r="R64" s="36" t="str">
        <f>IF($F64=R$3&amp;"-"&amp;R$4,IF(COUNTIF($F$5:$F64,"="&amp;$F64)&gt;4,"",COUNTIF($D$6:$D64,"=F")),"")</f>
        <v/>
      </c>
    </row>
    <row r="65" spans="1:18" hidden="1">
      <c r="A65" s="18">
        <v>61</v>
      </c>
      <c r="B65" s="45" t="s">
        <v>195</v>
      </c>
      <c r="C65" s="13" t="s">
        <v>150</v>
      </c>
      <c r="D65" s="23" t="s">
        <v>99</v>
      </c>
      <c r="E65" s="23" t="s">
        <v>87</v>
      </c>
      <c r="F65" s="22" t="str">
        <f t="shared" si="2"/>
        <v>CTC-F</v>
      </c>
      <c r="G65" s="36" t="str">
        <f>IF($F65=G$3&amp;"-"&amp;G$4,IF(COUNTIF($F$5:$F65,"="&amp;$F65)&gt;6,"",$A65),"")</f>
        <v/>
      </c>
      <c r="H65" s="36" t="str">
        <f>IF($F65=H$3&amp;"-"&amp;H$4,IF(COUNTIF($F$5:$F65,"="&amp;$F65)&gt;4,"",COUNTIF($D$6:$D65,"=F")),"")</f>
        <v/>
      </c>
      <c r="I65" s="36" t="str">
        <f>IF($F65=I$3&amp;"-"&amp;I$4,IF(COUNTIF($F$5:$F65,"="&amp;$F65)&gt;6,"",$A65),"")</f>
        <v/>
      </c>
      <c r="J65" s="36">
        <f>IF($F65=J$3&amp;"-"&amp;J$4,IF(COUNTIF($F$5:$F65,"="&amp;$F65)&gt;4,"",COUNTIF($D$6:$D65,"=F")),"")</f>
        <v>11</v>
      </c>
      <c r="K65" s="36" t="str">
        <f>IF($F65=K$3&amp;"-"&amp;K$4,IF(COUNTIF($F$5:$F65,"="&amp;$F65)&gt;6,"",$A65),"")</f>
        <v/>
      </c>
      <c r="L65" s="36" t="str">
        <f>IF($F65=L$3&amp;"-"&amp;L$4,IF(COUNTIF($F$5:$F65,"="&amp;$F65)&gt;4,"",COUNTIF($D$6:$D65,"=F")),"")</f>
        <v/>
      </c>
      <c r="M65" s="36" t="str">
        <f>IF($F65=M$3&amp;"-"&amp;M$4,IF(COUNTIF($F$5:$F65,"="&amp;$F65)&gt;6,"",$A65),"")</f>
        <v/>
      </c>
      <c r="N65" s="36" t="str">
        <f>IF($F65=N$3&amp;"-"&amp;N$4,IF(COUNTIF($F$5:$F65,"="&amp;$F65)&gt;4,"",COUNTIF($D$6:$D65,"=F")),"")</f>
        <v/>
      </c>
      <c r="O65" s="36" t="str">
        <f>IF($F65=O$3&amp;"-"&amp;O$4,IF(COUNTIF($F$5:$F65,"="&amp;$F65)&gt;6,"",$A65),"")</f>
        <v/>
      </c>
      <c r="P65" s="36" t="str">
        <f>IF($F65=P$3&amp;"-"&amp;P$4,IF(COUNTIF($F$5:$F65,"="&amp;$F65)&gt;4,"",COUNTIF($D$6:$D65,"=F")),"")</f>
        <v/>
      </c>
      <c r="Q65" s="36" t="str">
        <f>IF($F65=Q$3&amp;"-"&amp;Q$4,IF(COUNTIF($F$5:$F65,"="&amp;$F65)&gt;6,"",$A65),"")</f>
        <v/>
      </c>
      <c r="R65" s="36" t="str">
        <f>IF($F65=R$3&amp;"-"&amp;R$4,IF(COUNTIF($F$5:$F65,"="&amp;$F65)&gt;4,"",COUNTIF($D$6:$D65,"=F")),"")</f>
        <v/>
      </c>
    </row>
    <row r="66" spans="1:18" hidden="1">
      <c r="A66" s="12">
        <v>62</v>
      </c>
      <c r="B66" s="45" t="s">
        <v>196</v>
      </c>
      <c r="C66" s="13" t="s">
        <v>59</v>
      </c>
      <c r="D66" s="23" t="s">
        <v>99</v>
      </c>
      <c r="E66" s="23" t="s">
        <v>89</v>
      </c>
      <c r="F66" s="22" t="str">
        <f t="shared" si="2"/>
        <v>HRC-F</v>
      </c>
      <c r="G66" s="36" t="str">
        <f>IF($F66=G$3&amp;"-"&amp;G$4,IF(COUNTIF($F$5:$F66,"="&amp;$F66)&gt;6,"",$A66),"")</f>
        <v/>
      </c>
      <c r="H66" s="36" t="str">
        <f>IF($F66=H$3&amp;"-"&amp;H$4,IF(COUNTIF($F$5:$F66,"="&amp;$F66)&gt;4,"",COUNTIF($D$6:$D66,"=F")),"")</f>
        <v/>
      </c>
      <c r="I66" s="36" t="str">
        <f>IF($F66=I$3&amp;"-"&amp;I$4,IF(COUNTIF($F$5:$F66,"="&amp;$F66)&gt;6,"",$A66),"")</f>
        <v/>
      </c>
      <c r="J66" s="36" t="str">
        <f>IF($F66=J$3&amp;"-"&amp;J$4,IF(COUNTIF($F$5:$F66,"="&amp;$F66)&gt;4,"",COUNTIF($D$6:$D66,"=F")),"")</f>
        <v/>
      </c>
      <c r="K66" s="36" t="str">
        <f>IF($F66=K$3&amp;"-"&amp;K$4,IF(COUNTIF($F$5:$F66,"="&amp;$F66)&gt;6,"",$A66),"")</f>
        <v/>
      </c>
      <c r="L66" s="36" t="str">
        <f>IF($F66=L$3&amp;"-"&amp;L$4,IF(COUNTIF($F$5:$F66,"="&amp;$F66)&gt;4,"",COUNTIF($D$6:$D66,"=F")),"")</f>
        <v/>
      </c>
      <c r="M66" s="36" t="str">
        <f>IF($F66=M$3&amp;"-"&amp;M$4,IF(COUNTIF($F$5:$F66,"="&amp;$F66)&gt;6,"",$A66),"")</f>
        <v/>
      </c>
      <c r="N66" s="36">
        <f>IF($F66=N$3&amp;"-"&amp;N$4,IF(COUNTIF($F$5:$F66,"="&amp;$F66)&gt;4,"",COUNTIF($D$6:$D66,"=F")),"")</f>
        <v>12</v>
      </c>
      <c r="O66" s="36" t="str">
        <f>IF($F66=O$3&amp;"-"&amp;O$4,IF(COUNTIF($F$5:$F66,"="&amp;$F66)&gt;6,"",$A66),"")</f>
        <v/>
      </c>
      <c r="P66" s="36" t="str">
        <f>IF($F66=P$3&amp;"-"&amp;P$4,IF(COUNTIF($F$5:$F66,"="&amp;$F66)&gt;4,"",COUNTIF($D$6:$D66,"=F")),"")</f>
        <v/>
      </c>
      <c r="Q66" s="36" t="str">
        <f>IF($F66=Q$3&amp;"-"&amp;Q$4,IF(COUNTIF($F$5:$F66,"="&amp;$F66)&gt;6,"",$A66),"")</f>
        <v/>
      </c>
      <c r="R66" s="36" t="str">
        <f>IF($F66=R$3&amp;"-"&amp;R$4,IF(COUNTIF($F$5:$F66,"="&amp;$F66)&gt;4,"",COUNTIF($D$6:$D66,"=F")),"")</f>
        <v/>
      </c>
    </row>
    <row r="67" spans="1:18" hidden="1">
      <c r="A67" s="20">
        <v>63</v>
      </c>
      <c r="B67" s="45" t="s">
        <v>197</v>
      </c>
      <c r="C67" s="13" t="s">
        <v>426</v>
      </c>
      <c r="D67" s="23" t="s">
        <v>98</v>
      </c>
      <c r="E67" s="23" t="s">
        <v>86</v>
      </c>
      <c r="F67" s="22" t="str">
        <f t="shared" si="2"/>
        <v>C&amp;C-M</v>
      </c>
      <c r="G67" s="36" t="str">
        <f>IF($F67=G$3&amp;"-"&amp;G$4,IF(COUNTIF($F$5:$F67,"="&amp;$F67)&gt;6,"",$A67),"")</f>
        <v/>
      </c>
      <c r="H67" s="36" t="str">
        <f>IF($F67=H$3&amp;"-"&amp;H$4,IF(COUNTIF($F$5:$F67,"="&amp;$F67)&gt;4,"",COUNTIF($D$6:$D67,"=F")),"")</f>
        <v/>
      </c>
      <c r="I67" s="36" t="str">
        <f>IF($F67=I$3&amp;"-"&amp;I$4,IF(COUNTIF($F$5:$F67,"="&amp;$F67)&gt;6,"",$A67),"")</f>
        <v/>
      </c>
      <c r="J67" s="36" t="str">
        <f>IF($F67=J$3&amp;"-"&amp;J$4,IF(COUNTIF($F$5:$F67,"="&amp;$F67)&gt;4,"",COUNTIF($D$6:$D67,"=F")),"")</f>
        <v/>
      </c>
      <c r="K67" s="36" t="str">
        <f>IF($F67=K$3&amp;"-"&amp;K$4,IF(COUNTIF($F$5:$F67,"="&amp;$F67)&gt;6,"",$A67),"")</f>
        <v/>
      </c>
      <c r="L67" s="36" t="str">
        <f>IF($F67=L$3&amp;"-"&amp;L$4,IF(COUNTIF($F$5:$F67,"="&amp;$F67)&gt;4,"",COUNTIF($D$6:$D67,"=F")),"")</f>
        <v/>
      </c>
      <c r="M67" s="36" t="str">
        <f>IF($F67=M$3&amp;"-"&amp;M$4,IF(COUNTIF($F$5:$F67,"="&amp;$F67)&gt;6,"",$A67),"")</f>
        <v/>
      </c>
      <c r="N67" s="36" t="str">
        <f>IF($F67=N$3&amp;"-"&amp;N$4,IF(COUNTIF($F$5:$F67,"="&amp;$F67)&gt;4,"",COUNTIF($D$6:$D67,"=F")),"")</f>
        <v/>
      </c>
      <c r="O67" s="36" t="str">
        <f>IF($F67=O$3&amp;"-"&amp;O$4,IF(COUNTIF($F$5:$F67,"="&amp;$F67)&gt;6,"",$A67),"")</f>
        <v/>
      </c>
      <c r="P67" s="36" t="str">
        <f>IF($F67=P$3&amp;"-"&amp;P$4,IF(COUNTIF($F$5:$F67,"="&amp;$F67)&gt;4,"",COUNTIF($D$6:$D67,"=F")),"")</f>
        <v/>
      </c>
      <c r="Q67" s="36" t="str">
        <f>IF($F67=Q$3&amp;"-"&amp;Q$4,IF(COUNTIF($F$5:$F67,"="&amp;$F67)&gt;6,"",$A67),"")</f>
        <v/>
      </c>
      <c r="R67" s="36" t="str">
        <f>IF($F67=R$3&amp;"-"&amp;R$4,IF(COUNTIF($F$5:$F67,"="&amp;$F67)&gt;4,"",COUNTIF($D$6:$D67,"=F")),"")</f>
        <v/>
      </c>
    </row>
    <row r="68" spans="1:18" hidden="1">
      <c r="A68" s="18">
        <v>64</v>
      </c>
      <c r="B68" s="45" t="s">
        <v>198</v>
      </c>
      <c r="C68" s="13" t="s">
        <v>2</v>
      </c>
      <c r="D68" s="23" t="s">
        <v>98</v>
      </c>
      <c r="E68" s="23" t="s">
        <v>89</v>
      </c>
      <c r="F68" s="22" t="str">
        <f t="shared" si="2"/>
        <v>HRC-M</v>
      </c>
      <c r="G68" s="36" t="str">
        <f>IF($F68=G$3&amp;"-"&amp;G$4,IF(COUNTIF($F$5:$F68,"="&amp;$F68)&gt;6,"",$A68),"")</f>
        <v/>
      </c>
      <c r="H68" s="36" t="str">
        <f>IF($F68=H$3&amp;"-"&amp;H$4,IF(COUNTIF($F$5:$F68,"="&amp;$F68)&gt;4,"",COUNTIF($D$6:$D68,"=F")),"")</f>
        <v/>
      </c>
      <c r="I68" s="36" t="str">
        <f>IF($F68=I$3&amp;"-"&amp;I$4,IF(COUNTIF($F$5:$F68,"="&amp;$F68)&gt;6,"",$A68),"")</f>
        <v/>
      </c>
      <c r="J68" s="36" t="str">
        <f>IF($F68=J$3&amp;"-"&amp;J$4,IF(COUNTIF($F$5:$F68,"="&amp;$F68)&gt;4,"",COUNTIF($D$6:$D68,"=F")),"")</f>
        <v/>
      </c>
      <c r="K68" s="36" t="str">
        <f>IF($F68=K$3&amp;"-"&amp;K$4,IF(COUNTIF($F$5:$F68,"="&amp;$F68)&gt;6,"",$A68),"")</f>
        <v/>
      </c>
      <c r="L68" s="36" t="str">
        <f>IF($F68=L$3&amp;"-"&amp;L$4,IF(COUNTIF($F$5:$F68,"="&amp;$F68)&gt;4,"",COUNTIF($D$6:$D68,"=F")),"")</f>
        <v/>
      </c>
      <c r="M68" s="36" t="str">
        <f>IF($F68=M$3&amp;"-"&amp;M$4,IF(COUNTIF($F$5:$F68,"="&amp;$F68)&gt;6,"",$A68),"")</f>
        <v/>
      </c>
      <c r="N68" s="36" t="str">
        <f>IF($F68=N$3&amp;"-"&amp;N$4,IF(COUNTIF($F$5:$F68,"="&amp;$F68)&gt;4,"",COUNTIF($D$6:$D68,"=F")),"")</f>
        <v/>
      </c>
      <c r="O68" s="36" t="str">
        <f>IF($F68=O$3&amp;"-"&amp;O$4,IF(COUNTIF($F$5:$F68,"="&amp;$F68)&gt;6,"",$A68),"")</f>
        <v/>
      </c>
      <c r="P68" s="36" t="str">
        <f>IF($F68=P$3&amp;"-"&amp;P$4,IF(COUNTIF($F$5:$F68,"="&amp;$F68)&gt;4,"",COUNTIF($D$6:$D68,"=F")),"")</f>
        <v/>
      </c>
      <c r="Q68" s="36" t="str">
        <f>IF($F68=Q$3&amp;"-"&amp;Q$4,IF(COUNTIF($F$5:$F68,"="&amp;$F68)&gt;6,"",$A68),"")</f>
        <v/>
      </c>
      <c r="R68" s="36" t="str">
        <f>IF($F68=R$3&amp;"-"&amp;R$4,IF(COUNTIF($F$5:$F68,"="&amp;$F68)&gt;4,"",COUNTIF($D$6:$D68,"=F")),"")</f>
        <v/>
      </c>
    </row>
    <row r="69" spans="1:18" hidden="1">
      <c r="A69" s="12">
        <v>65</v>
      </c>
      <c r="B69" s="45" t="s">
        <v>199</v>
      </c>
      <c r="C69" s="13" t="s">
        <v>24</v>
      </c>
      <c r="D69" s="23" t="s">
        <v>98</v>
      </c>
      <c r="E69" s="23" t="s">
        <v>89</v>
      </c>
      <c r="F69" s="22" t="str">
        <f t="shared" ref="F69:F132" si="3">IF(ISNA(E69),"",E69&amp;"-"&amp;D69)</f>
        <v>HRC-M</v>
      </c>
      <c r="G69" s="36" t="str">
        <f>IF($F69=G$3&amp;"-"&amp;G$4,IF(COUNTIF($F$5:$F69,"="&amp;$F69)&gt;6,"",$A69),"")</f>
        <v/>
      </c>
      <c r="H69" s="36" t="str">
        <f>IF($F69=H$3&amp;"-"&amp;H$4,IF(COUNTIF($F$5:$F69,"="&amp;$F69)&gt;4,"",COUNTIF($D$6:$D69,"=F")),"")</f>
        <v/>
      </c>
      <c r="I69" s="36" t="str">
        <f>IF($F69=I$3&amp;"-"&amp;I$4,IF(COUNTIF($F$5:$F69,"="&amp;$F69)&gt;6,"",$A69),"")</f>
        <v/>
      </c>
      <c r="J69" s="36" t="str">
        <f>IF($F69=J$3&amp;"-"&amp;J$4,IF(COUNTIF($F$5:$F69,"="&amp;$F69)&gt;4,"",COUNTIF($D$6:$D69,"=F")),"")</f>
        <v/>
      </c>
      <c r="K69" s="36" t="str">
        <f>IF($F69=K$3&amp;"-"&amp;K$4,IF(COUNTIF($F$5:$F69,"="&amp;$F69)&gt;6,"",$A69),"")</f>
        <v/>
      </c>
      <c r="L69" s="36" t="str">
        <f>IF($F69=L$3&amp;"-"&amp;L$4,IF(COUNTIF($F$5:$F69,"="&amp;$F69)&gt;4,"",COUNTIF($D$6:$D69,"=F")),"")</f>
        <v/>
      </c>
      <c r="M69" s="36" t="str">
        <f>IF($F69=M$3&amp;"-"&amp;M$4,IF(COUNTIF($F$5:$F69,"="&amp;$F69)&gt;6,"",$A69),"")</f>
        <v/>
      </c>
      <c r="N69" s="36" t="str">
        <f>IF($F69=N$3&amp;"-"&amp;N$4,IF(COUNTIF($F$5:$F69,"="&amp;$F69)&gt;4,"",COUNTIF($D$6:$D69,"=F")),"")</f>
        <v/>
      </c>
      <c r="O69" s="36" t="str">
        <f>IF($F69=O$3&amp;"-"&amp;O$4,IF(COUNTIF($F$5:$F69,"="&amp;$F69)&gt;6,"",$A69),"")</f>
        <v/>
      </c>
      <c r="P69" s="36" t="str">
        <f>IF($F69=P$3&amp;"-"&amp;P$4,IF(COUNTIF($F$5:$F69,"="&amp;$F69)&gt;4,"",COUNTIF($D$6:$D69,"=F")),"")</f>
        <v/>
      </c>
      <c r="Q69" s="36" t="str">
        <f>IF($F69=Q$3&amp;"-"&amp;Q$4,IF(COUNTIF($F$5:$F69,"="&amp;$F69)&gt;6,"",$A69),"")</f>
        <v/>
      </c>
      <c r="R69" s="36" t="str">
        <f>IF($F69=R$3&amp;"-"&amp;R$4,IF(COUNTIF($F$5:$F69,"="&amp;$F69)&gt;4,"",COUNTIF($D$6:$D69,"=F")),"")</f>
        <v/>
      </c>
    </row>
    <row r="70" spans="1:18">
      <c r="A70" s="16">
        <v>66</v>
      </c>
      <c r="B70" s="45" t="s">
        <v>200</v>
      </c>
      <c r="C70" s="13" t="s">
        <v>246</v>
      </c>
      <c r="D70" s="23" t="s">
        <v>99</v>
      </c>
      <c r="E70" s="23" t="s">
        <v>91</v>
      </c>
      <c r="F70" s="22" t="str">
        <f t="shared" si="3"/>
        <v>SS-F</v>
      </c>
      <c r="G70" s="36" t="str">
        <f>IF($F70=G$3&amp;"-"&amp;G$4,IF(COUNTIF($F$5:$F70,"="&amp;$F70)&gt;6,"",$A70),"")</f>
        <v/>
      </c>
      <c r="H70" s="36" t="str">
        <f>IF($F70=H$3&amp;"-"&amp;H$4,IF(COUNTIF($F$5:$F70,"="&amp;$F70)&gt;4,"",COUNTIF($D$6:$D70,"=F")),"")</f>
        <v/>
      </c>
      <c r="I70" s="36" t="str">
        <f>IF($F70=I$3&amp;"-"&amp;I$4,IF(COUNTIF($F$5:$F70,"="&amp;$F70)&gt;6,"",$A70),"")</f>
        <v/>
      </c>
      <c r="J70" s="36" t="str">
        <f>IF($F70=J$3&amp;"-"&amp;J$4,IF(COUNTIF($F$5:$F70,"="&amp;$F70)&gt;4,"",COUNTIF($D$6:$D70,"=F")),"")</f>
        <v/>
      </c>
      <c r="K70" s="36" t="str">
        <f>IF($F70=K$3&amp;"-"&amp;K$4,IF(COUNTIF($F$5:$F70,"="&amp;$F70)&gt;6,"",$A70),"")</f>
        <v/>
      </c>
      <c r="L70" s="36" t="str">
        <f>IF($F70=L$3&amp;"-"&amp;L$4,IF(COUNTIF($F$5:$F70,"="&amp;$F70)&gt;4,"",COUNTIF($D$6:$D70,"=F")),"")</f>
        <v/>
      </c>
      <c r="M70" s="36" t="str">
        <f>IF($F70=M$3&amp;"-"&amp;M$4,IF(COUNTIF($F$5:$F70,"="&amp;$F70)&gt;6,"",$A70),"")</f>
        <v/>
      </c>
      <c r="N70" s="36" t="str">
        <f>IF($F70=N$3&amp;"-"&amp;N$4,IF(COUNTIF($F$5:$F70,"="&amp;$F70)&gt;4,"",COUNTIF($D$6:$D70,"=F")),"")</f>
        <v/>
      </c>
      <c r="O70" s="36" t="str">
        <f>IF($F70=O$3&amp;"-"&amp;O$4,IF(COUNTIF($F$5:$F70,"="&amp;$F70)&gt;6,"",$A70),"")</f>
        <v/>
      </c>
      <c r="P70" s="36" t="str">
        <f>IF($F70=P$3&amp;"-"&amp;P$4,IF(COUNTIF($F$5:$F70,"="&amp;$F70)&gt;4,"",COUNTIF($D$6:$D70,"=F")),"")</f>
        <v/>
      </c>
      <c r="Q70" s="36" t="str">
        <f>IF($F70=Q$3&amp;"-"&amp;Q$4,IF(COUNTIF($F$5:$F70,"="&amp;$F70)&gt;6,"",$A70),"")</f>
        <v/>
      </c>
      <c r="R70" s="36">
        <f>IF($F70=R$3&amp;"-"&amp;R$4,IF(COUNTIF($F$5:$F70,"="&amp;$F70)&gt;4,"",COUNTIF($D$6:$D70,"=F")),"")</f>
        <v>13</v>
      </c>
    </row>
    <row r="71" spans="1:18" hidden="1">
      <c r="A71" s="18">
        <v>67</v>
      </c>
      <c r="B71" s="45" t="s">
        <v>201</v>
      </c>
      <c r="C71" s="13" t="s">
        <v>339</v>
      </c>
      <c r="D71" s="23" t="s">
        <v>98</v>
      </c>
      <c r="E71" s="23" t="s">
        <v>89</v>
      </c>
      <c r="F71" s="22" t="str">
        <f t="shared" si="3"/>
        <v>HRC-M</v>
      </c>
      <c r="G71" s="36" t="str">
        <f>IF($F71=G$3&amp;"-"&amp;G$4,IF(COUNTIF($F$5:$F71,"="&amp;$F71)&gt;6,"",$A71),"")</f>
        <v/>
      </c>
      <c r="H71" s="36" t="str">
        <f>IF($F71=H$3&amp;"-"&amp;H$4,IF(COUNTIF($F$5:$F71,"="&amp;$F71)&gt;4,"",COUNTIF($D$6:$D71,"=F")),"")</f>
        <v/>
      </c>
      <c r="I71" s="36" t="str">
        <f>IF($F71=I$3&amp;"-"&amp;I$4,IF(COUNTIF($F$5:$F71,"="&amp;$F71)&gt;6,"",$A71),"")</f>
        <v/>
      </c>
      <c r="J71" s="36" t="str">
        <f>IF($F71=J$3&amp;"-"&amp;J$4,IF(COUNTIF($F$5:$F71,"="&amp;$F71)&gt;4,"",COUNTIF($D$6:$D71,"=F")),"")</f>
        <v/>
      </c>
      <c r="K71" s="36" t="str">
        <f>IF($F71=K$3&amp;"-"&amp;K$4,IF(COUNTIF($F$5:$F71,"="&amp;$F71)&gt;6,"",$A71),"")</f>
        <v/>
      </c>
      <c r="L71" s="36" t="str">
        <f>IF($F71=L$3&amp;"-"&amp;L$4,IF(COUNTIF($F$5:$F71,"="&amp;$F71)&gt;4,"",COUNTIF($D$6:$D71,"=F")),"")</f>
        <v/>
      </c>
      <c r="M71" s="36" t="str">
        <f>IF($F71=M$3&amp;"-"&amp;M$4,IF(COUNTIF($F$5:$F71,"="&amp;$F71)&gt;6,"",$A71),"")</f>
        <v/>
      </c>
      <c r="N71" s="36" t="str">
        <f>IF($F71=N$3&amp;"-"&amp;N$4,IF(COUNTIF($F$5:$F71,"="&amp;$F71)&gt;4,"",COUNTIF($D$6:$D71,"=F")),"")</f>
        <v/>
      </c>
      <c r="O71" s="36" t="str">
        <f>IF($F71=O$3&amp;"-"&amp;O$4,IF(COUNTIF($F$5:$F71,"="&amp;$F71)&gt;6,"",$A71),"")</f>
        <v/>
      </c>
      <c r="P71" s="36" t="str">
        <f>IF($F71=P$3&amp;"-"&amp;P$4,IF(COUNTIF($F$5:$F71,"="&amp;$F71)&gt;4,"",COUNTIF($D$6:$D71,"=F")),"")</f>
        <v/>
      </c>
      <c r="Q71" s="36" t="str">
        <f>IF($F71=Q$3&amp;"-"&amp;Q$4,IF(COUNTIF($F$5:$F71,"="&amp;$F71)&gt;6,"",$A71),"")</f>
        <v/>
      </c>
      <c r="R71" s="36" t="str">
        <f>IF($F71=R$3&amp;"-"&amp;R$4,IF(COUNTIF($F$5:$F71,"="&amp;$F71)&gt;4,"",COUNTIF($D$6:$D71,"=F")),"")</f>
        <v/>
      </c>
    </row>
    <row r="72" spans="1:18" hidden="1">
      <c r="A72" s="18">
        <v>68</v>
      </c>
      <c r="B72" s="45" t="s">
        <v>202</v>
      </c>
      <c r="C72" s="13" t="s">
        <v>16</v>
      </c>
      <c r="D72" s="23" t="s">
        <v>98</v>
      </c>
      <c r="E72" s="23" t="s">
        <v>90</v>
      </c>
      <c r="F72" s="22" t="str">
        <f t="shared" si="3"/>
        <v>NJ-M</v>
      </c>
      <c r="G72" s="36" t="str">
        <f>IF($F72=G$3&amp;"-"&amp;G$4,IF(COUNTIF($F$5:$F72,"="&amp;$F72)&gt;6,"",$A72),"")</f>
        <v/>
      </c>
      <c r="H72" s="36" t="str">
        <f>IF($F72=H$3&amp;"-"&amp;H$4,IF(COUNTIF($F$5:$F72,"="&amp;$F72)&gt;4,"",COUNTIF($D$6:$D72,"=F")),"")</f>
        <v/>
      </c>
      <c r="I72" s="36" t="str">
        <f>IF($F72=I$3&amp;"-"&amp;I$4,IF(COUNTIF($F$5:$F72,"="&amp;$F72)&gt;6,"",$A72),"")</f>
        <v/>
      </c>
      <c r="J72" s="36" t="str">
        <f>IF($F72=J$3&amp;"-"&amp;J$4,IF(COUNTIF($F$5:$F72,"="&amp;$F72)&gt;4,"",COUNTIF($D$6:$D72,"=F")),"")</f>
        <v/>
      </c>
      <c r="K72" s="36" t="str">
        <f>IF($F72=K$3&amp;"-"&amp;K$4,IF(COUNTIF($F$5:$F72,"="&amp;$F72)&gt;6,"",$A72),"")</f>
        <v/>
      </c>
      <c r="L72" s="36" t="str">
        <f>IF($F72=L$3&amp;"-"&amp;L$4,IF(COUNTIF($F$5:$F72,"="&amp;$F72)&gt;4,"",COUNTIF($D$6:$D72,"=F")),"")</f>
        <v/>
      </c>
      <c r="M72" s="36" t="str">
        <f>IF($F72=M$3&amp;"-"&amp;M$4,IF(COUNTIF($F$5:$F72,"="&amp;$F72)&gt;6,"",$A72),"")</f>
        <v/>
      </c>
      <c r="N72" s="36" t="str">
        <f>IF($F72=N$3&amp;"-"&amp;N$4,IF(COUNTIF($F$5:$F72,"="&amp;$F72)&gt;4,"",COUNTIF($D$6:$D72,"=F")),"")</f>
        <v/>
      </c>
      <c r="O72" s="36" t="str">
        <f>IF($F72=O$3&amp;"-"&amp;O$4,IF(COUNTIF($F$5:$F72,"="&amp;$F72)&gt;6,"",$A72),"")</f>
        <v/>
      </c>
      <c r="P72" s="36" t="str">
        <f>IF($F72=P$3&amp;"-"&amp;P$4,IF(COUNTIF($F$5:$F72,"="&amp;$F72)&gt;4,"",COUNTIF($D$6:$D72,"=F")),"")</f>
        <v/>
      </c>
      <c r="Q72" s="36" t="str">
        <f>IF($F72=Q$3&amp;"-"&amp;Q$4,IF(COUNTIF($F$5:$F72,"="&amp;$F72)&gt;6,"",$A72),"")</f>
        <v/>
      </c>
      <c r="R72" s="36" t="str">
        <f>IF($F72=R$3&amp;"-"&amp;R$4,IF(COUNTIF($F$5:$F72,"="&amp;$F72)&gt;4,"",COUNTIF($D$6:$D72,"=F")),"")</f>
        <v/>
      </c>
    </row>
    <row r="73" spans="1:18" hidden="1">
      <c r="A73" s="18">
        <v>69</v>
      </c>
      <c r="B73" s="45" t="s">
        <v>202</v>
      </c>
      <c r="C73" s="13" t="s">
        <v>38</v>
      </c>
      <c r="D73" s="23" t="s">
        <v>99</v>
      </c>
      <c r="E73" s="23" t="s">
        <v>86</v>
      </c>
      <c r="F73" s="22" t="str">
        <f t="shared" si="3"/>
        <v>C&amp;C-F</v>
      </c>
      <c r="G73" s="36" t="str">
        <f>IF($F73=G$3&amp;"-"&amp;G$4,IF(COUNTIF($F$5:$F73,"="&amp;$F73)&gt;6,"",$A73),"")</f>
        <v/>
      </c>
      <c r="H73" s="36" t="str">
        <f>IF($F73=H$3&amp;"-"&amp;H$4,IF(COUNTIF($F$5:$F73,"="&amp;$F73)&gt;4,"",COUNTIF($D$6:$D73,"=F")),"")</f>
        <v/>
      </c>
      <c r="I73" s="36" t="str">
        <f>IF($F73=I$3&amp;"-"&amp;I$4,IF(COUNTIF($F$5:$F73,"="&amp;$F73)&gt;6,"",$A73),"")</f>
        <v/>
      </c>
      <c r="J73" s="36" t="str">
        <f>IF($F73=J$3&amp;"-"&amp;J$4,IF(COUNTIF($F$5:$F73,"="&amp;$F73)&gt;4,"",COUNTIF($D$6:$D73,"=F")),"")</f>
        <v/>
      </c>
      <c r="K73" s="36" t="str">
        <f>IF($F73=K$3&amp;"-"&amp;K$4,IF(COUNTIF($F$5:$F73,"="&amp;$F73)&gt;6,"",$A73),"")</f>
        <v/>
      </c>
      <c r="L73" s="36" t="str">
        <f>IF($F73=L$3&amp;"-"&amp;L$4,IF(COUNTIF($F$5:$F73,"="&amp;$F73)&gt;4,"",COUNTIF($D$6:$D73,"=F")),"")</f>
        <v/>
      </c>
      <c r="M73" s="36" t="str">
        <f>IF($F73=M$3&amp;"-"&amp;M$4,IF(COUNTIF($F$5:$F73,"="&amp;$F73)&gt;6,"",$A73),"")</f>
        <v/>
      </c>
      <c r="N73" s="36" t="str">
        <f>IF($F73=N$3&amp;"-"&amp;N$4,IF(COUNTIF($F$5:$F73,"="&amp;$F73)&gt;4,"",COUNTIF($D$6:$D73,"=F")),"")</f>
        <v/>
      </c>
      <c r="O73" s="36" t="str">
        <f>IF($F73=O$3&amp;"-"&amp;O$4,IF(COUNTIF($F$5:$F73,"="&amp;$F73)&gt;6,"",$A73),"")</f>
        <v/>
      </c>
      <c r="P73" s="36" t="str">
        <f>IF($F73=P$3&amp;"-"&amp;P$4,IF(COUNTIF($F$5:$F73,"="&amp;$F73)&gt;4,"",COUNTIF($D$6:$D73,"=F")),"")</f>
        <v/>
      </c>
      <c r="Q73" s="36" t="str">
        <f>IF($F73=Q$3&amp;"-"&amp;Q$4,IF(COUNTIF($F$5:$F73,"="&amp;$F73)&gt;6,"",$A73),"")</f>
        <v/>
      </c>
      <c r="R73" s="36" t="str">
        <f>IF($F73=R$3&amp;"-"&amp;R$4,IF(COUNTIF($F$5:$F73,"="&amp;$F73)&gt;4,"",COUNTIF($D$6:$D73,"=F")),"")</f>
        <v/>
      </c>
    </row>
    <row r="74" spans="1:18" hidden="1">
      <c r="A74" s="18">
        <v>70</v>
      </c>
      <c r="B74" s="45" t="s">
        <v>203</v>
      </c>
      <c r="C74" s="13" t="s">
        <v>340</v>
      </c>
      <c r="D74" s="23" t="s">
        <v>98</v>
      </c>
      <c r="E74" s="23" t="s">
        <v>89</v>
      </c>
      <c r="F74" s="22" t="str">
        <f t="shared" si="3"/>
        <v>HRC-M</v>
      </c>
      <c r="G74" s="36" t="str">
        <f>IF($F74=G$3&amp;"-"&amp;G$4,IF(COUNTIF($F$5:$F74,"="&amp;$F74)&gt;6,"",$A74),"")</f>
        <v/>
      </c>
      <c r="H74" s="36" t="str">
        <f>IF($F74=H$3&amp;"-"&amp;H$4,IF(COUNTIF($F$5:$F74,"="&amp;$F74)&gt;4,"",COUNTIF($D$6:$D74,"=F")),"")</f>
        <v/>
      </c>
      <c r="I74" s="36" t="str">
        <f>IF($F74=I$3&amp;"-"&amp;I$4,IF(COUNTIF($F$5:$F74,"="&amp;$F74)&gt;6,"",$A74),"")</f>
        <v/>
      </c>
      <c r="J74" s="36" t="str">
        <f>IF($F74=J$3&amp;"-"&amp;J$4,IF(COUNTIF($F$5:$F74,"="&amp;$F74)&gt;4,"",COUNTIF($D$6:$D74,"=F")),"")</f>
        <v/>
      </c>
      <c r="K74" s="36" t="str">
        <f>IF($F74=K$3&amp;"-"&amp;K$4,IF(COUNTIF($F$5:$F74,"="&amp;$F74)&gt;6,"",$A74),"")</f>
        <v/>
      </c>
      <c r="L74" s="36" t="str">
        <f>IF($F74=L$3&amp;"-"&amp;L$4,IF(COUNTIF($F$5:$F74,"="&amp;$F74)&gt;4,"",COUNTIF($D$6:$D74,"=F")),"")</f>
        <v/>
      </c>
      <c r="M74" s="36" t="str">
        <f>IF($F74=M$3&amp;"-"&amp;M$4,IF(COUNTIF($F$5:$F74,"="&amp;$F74)&gt;6,"",$A74),"")</f>
        <v/>
      </c>
      <c r="N74" s="36" t="str">
        <f>IF($F74=N$3&amp;"-"&amp;N$4,IF(COUNTIF($F$5:$F74,"="&amp;$F74)&gt;4,"",COUNTIF($D$6:$D74,"=F")),"")</f>
        <v/>
      </c>
      <c r="O74" s="36" t="str">
        <f>IF($F74=O$3&amp;"-"&amp;O$4,IF(COUNTIF($F$5:$F74,"="&amp;$F74)&gt;6,"",$A74),"")</f>
        <v/>
      </c>
      <c r="P74" s="36" t="str">
        <f>IF($F74=P$3&amp;"-"&amp;P$4,IF(COUNTIF($F$5:$F74,"="&amp;$F74)&gt;4,"",COUNTIF($D$6:$D74,"=F")),"")</f>
        <v/>
      </c>
      <c r="Q74" s="36" t="str">
        <f>IF($F74=Q$3&amp;"-"&amp;Q$4,IF(COUNTIF($F$5:$F74,"="&amp;$F74)&gt;6,"",$A74),"")</f>
        <v/>
      </c>
      <c r="R74" s="36" t="str">
        <f>IF($F74=R$3&amp;"-"&amp;R$4,IF(COUNTIF($F$5:$F74,"="&amp;$F74)&gt;4,"",COUNTIF($D$6:$D74,"=F")),"")</f>
        <v/>
      </c>
    </row>
    <row r="75" spans="1:18" hidden="1">
      <c r="A75" s="21">
        <v>71</v>
      </c>
      <c r="B75" s="45" t="s">
        <v>203</v>
      </c>
      <c r="C75" s="13" t="s">
        <v>357</v>
      </c>
      <c r="D75" s="23" t="s">
        <v>99</v>
      </c>
      <c r="E75" s="23" t="s">
        <v>87</v>
      </c>
      <c r="F75" s="22" t="str">
        <f t="shared" si="3"/>
        <v>CTC-F</v>
      </c>
      <c r="G75" s="36" t="str">
        <f>IF($F75=G$3&amp;"-"&amp;G$4,IF(COUNTIF($F$5:$F75,"="&amp;$F75)&gt;6,"",$A75),"")</f>
        <v/>
      </c>
      <c r="H75" s="36" t="str">
        <f>IF($F75=H$3&amp;"-"&amp;H$4,IF(COUNTIF($F$5:$F75,"="&amp;$F75)&gt;4,"",COUNTIF($D$6:$D75,"=F")),"")</f>
        <v/>
      </c>
      <c r="I75" s="36" t="str">
        <f>IF($F75=I$3&amp;"-"&amp;I$4,IF(COUNTIF($F$5:$F75,"="&amp;$F75)&gt;6,"",$A75),"")</f>
        <v/>
      </c>
      <c r="J75" s="36" t="str">
        <f>IF($F75=J$3&amp;"-"&amp;J$4,IF(COUNTIF($F$5:$F75,"="&amp;$F75)&gt;4,"",COUNTIF($D$6:$D75,"=F")),"")</f>
        <v/>
      </c>
      <c r="K75" s="36" t="str">
        <f>IF($F75=K$3&amp;"-"&amp;K$4,IF(COUNTIF($F$5:$F75,"="&amp;$F75)&gt;6,"",$A75),"")</f>
        <v/>
      </c>
      <c r="L75" s="36" t="str">
        <f>IF($F75=L$3&amp;"-"&amp;L$4,IF(COUNTIF($F$5:$F75,"="&amp;$F75)&gt;4,"",COUNTIF($D$6:$D75,"=F")),"")</f>
        <v/>
      </c>
      <c r="M75" s="36" t="str">
        <f>IF($F75=M$3&amp;"-"&amp;M$4,IF(COUNTIF($F$5:$F75,"="&amp;$F75)&gt;6,"",$A75),"")</f>
        <v/>
      </c>
      <c r="N75" s="36" t="str">
        <f>IF($F75=N$3&amp;"-"&amp;N$4,IF(COUNTIF($F$5:$F75,"="&amp;$F75)&gt;4,"",COUNTIF($D$6:$D75,"=F")),"")</f>
        <v/>
      </c>
      <c r="O75" s="36" t="str">
        <f>IF($F75=O$3&amp;"-"&amp;O$4,IF(COUNTIF($F$5:$F75,"="&amp;$F75)&gt;6,"",$A75),"")</f>
        <v/>
      </c>
      <c r="P75" s="36" t="str">
        <f>IF($F75=P$3&amp;"-"&amp;P$4,IF(COUNTIF($F$5:$F75,"="&amp;$F75)&gt;4,"",COUNTIF($D$6:$D75,"=F")),"")</f>
        <v/>
      </c>
      <c r="Q75" s="36" t="str">
        <f>IF($F75=Q$3&amp;"-"&amp;Q$4,IF(COUNTIF($F$5:$F75,"="&amp;$F75)&gt;6,"",$A75),"")</f>
        <v/>
      </c>
      <c r="R75" s="36" t="str">
        <f>IF($F75=R$3&amp;"-"&amp;R$4,IF(COUNTIF($F$5:$F75,"="&amp;$F75)&gt;4,"",COUNTIF($D$6:$D75,"=F")),"")</f>
        <v/>
      </c>
    </row>
    <row r="76" spans="1:18" hidden="1">
      <c r="A76" s="20">
        <v>72</v>
      </c>
      <c r="B76" s="45" t="s">
        <v>204</v>
      </c>
      <c r="C76" s="13" t="s">
        <v>111</v>
      </c>
      <c r="D76" s="23" t="s">
        <v>98</v>
      </c>
      <c r="E76" s="23" t="s">
        <v>88</v>
      </c>
      <c r="F76" s="22" t="str">
        <f t="shared" si="3"/>
        <v>Ely-M</v>
      </c>
      <c r="G76" s="36" t="str">
        <f>IF($F76=G$3&amp;"-"&amp;G$4,IF(COUNTIF($F$5:$F76,"="&amp;$F76)&gt;6,"",$A76),"")</f>
        <v/>
      </c>
      <c r="H76" s="36" t="str">
        <f>IF($F76=H$3&amp;"-"&amp;H$4,IF(COUNTIF($F$5:$F76,"="&amp;$F76)&gt;4,"",COUNTIF($D$6:$D76,"=F")),"")</f>
        <v/>
      </c>
      <c r="I76" s="36" t="str">
        <f>IF($F76=I$3&amp;"-"&amp;I$4,IF(COUNTIF($F$5:$F76,"="&amp;$F76)&gt;6,"",$A76),"")</f>
        <v/>
      </c>
      <c r="J76" s="36" t="str">
        <f>IF($F76=J$3&amp;"-"&amp;J$4,IF(COUNTIF($F$5:$F76,"="&amp;$F76)&gt;4,"",COUNTIF($D$6:$D76,"=F")),"")</f>
        <v/>
      </c>
      <c r="K76" s="36" t="str">
        <f>IF($F76=K$3&amp;"-"&amp;K$4,IF(COUNTIF($F$5:$F76,"="&amp;$F76)&gt;6,"",$A76),"")</f>
        <v/>
      </c>
      <c r="L76" s="36" t="str">
        <f>IF($F76=L$3&amp;"-"&amp;L$4,IF(COUNTIF($F$5:$F76,"="&amp;$F76)&gt;4,"",COUNTIF($D$6:$D76,"=F")),"")</f>
        <v/>
      </c>
      <c r="M76" s="36" t="str">
        <f>IF($F76=M$3&amp;"-"&amp;M$4,IF(COUNTIF($F$5:$F76,"="&amp;$F76)&gt;6,"",$A76),"")</f>
        <v/>
      </c>
      <c r="N76" s="36" t="str">
        <f>IF($F76=N$3&amp;"-"&amp;N$4,IF(COUNTIF($F$5:$F76,"="&amp;$F76)&gt;4,"",COUNTIF($D$6:$D76,"=F")),"")</f>
        <v/>
      </c>
      <c r="O76" s="36" t="str">
        <f>IF($F76=O$3&amp;"-"&amp;O$4,IF(COUNTIF($F$5:$F76,"="&amp;$F76)&gt;6,"",$A76),"")</f>
        <v/>
      </c>
      <c r="P76" s="36" t="str">
        <f>IF($F76=P$3&amp;"-"&amp;P$4,IF(COUNTIF($F$5:$F76,"="&amp;$F76)&gt;4,"",COUNTIF($D$6:$D76,"=F")),"")</f>
        <v/>
      </c>
      <c r="Q76" s="36" t="str">
        <f>IF($F76=Q$3&amp;"-"&amp;Q$4,IF(COUNTIF($F$5:$F76,"="&amp;$F76)&gt;6,"",$A76),"")</f>
        <v/>
      </c>
      <c r="R76" s="36" t="str">
        <f>IF($F76=R$3&amp;"-"&amp;R$4,IF(COUNTIF($F$5:$F76,"="&amp;$F76)&gt;4,"",COUNTIF($D$6:$D76,"=F")),"")</f>
        <v/>
      </c>
    </row>
    <row r="77" spans="1:18" hidden="1">
      <c r="A77" s="18">
        <v>73</v>
      </c>
      <c r="B77" s="45" t="s">
        <v>204</v>
      </c>
      <c r="C77" s="13" t="s">
        <v>235</v>
      </c>
      <c r="D77" s="23" t="s">
        <v>98</v>
      </c>
      <c r="E77" s="23" t="s">
        <v>87</v>
      </c>
      <c r="F77" s="22" t="str">
        <f t="shared" si="3"/>
        <v>CTC-M</v>
      </c>
      <c r="G77" s="36" t="str">
        <f>IF($F77=G$3&amp;"-"&amp;G$4,IF(COUNTIF($F$5:$F77,"="&amp;$F77)&gt;6,"",$A77),"")</f>
        <v/>
      </c>
      <c r="H77" s="36" t="str">
        <f>IF($F77=H$3&amp;"-"&amp;H$4,IF(COUNTIF($F$5:$F77,"="&amp;$F77)&gt;4,"",COUNTIF($D$6:$D77,"=F")),"")</f>
        <v/>
      </c>
      <c r="I77" s="36" t="str">
        <f>IF($F77=I$3&amp;"-"&amp;I$4,IF(COUNTIF($F$5:$F77,"="&amp;$F77)&gt;6,"",$A77),"")</f>
        <v/>
      </c>
      <c r="J77" s="36" t="str">
        <f>IF($F77=J$3&amp;"-"&amp;J$4,IF(COUNTIF($F$5:$F77,"="&amp;$F77)&gt;4,"",COUNTIF($D$6:$D77,"=F")),"")</f>
        <v/>
      </c>
      <c r="K77" s="36" t="str">
        <f>IF($F77=K$3&amp;"-"&amp;K$4,IF(COUNTIF($F$5:$F77,"="&amp;$F77)&gt;6,"",$A77),"")</f>
        <v/>
      </c>
      <c r="L77" s="36" t="str">
        <f>IF($F77=L$3&amp;"-"&amp;L$4,IF(COUNTIF($F$5:$F77,"="&amp;$F77)&gt;4,"",COUNTIF($D$6:$D77,"=F")),"")</f>
        <v/>
      </c>
      <c r="M77" s="36" t="str">
        <f>IF($F77=M$3&amp;"-"&amp;M$4,IF(COUNTIF($F$5:$F77,"="&amp;$F77)&gt;6,"",$A77),"")</f>
        <v/>
      </c>
      <c r="N77" s="36" t="str">
        <f>IF($F77=N$3&amp;"-"&amp;N$4,IF(COUNTIF($F$5:$F77,"="&amp;$F77)&gt;4,"",COUNTIF($D$6:$D77,"=F")),"")</f>
        <v/>
      </c>
      <c r="O77" s="36" t="str">
        <f>IF($F77=O$3&amp;"-"&amp;O$4,IF(COUNTIF($F$5:$F77,"="&amp;$F77)&gt;6,"",$A77),"")</f>
        <v/>
      </c>
      <c r="P77" s="36" t="str">
        <f>IF($F77=P$3&amp;"-"&amp;P$4,IF(COUNTIF($F$5:$F77,"="&amp;$F77)&gt;4,"",COUNTIF($D$6:$D77,"=F")),"")</f>
        <v/>
      </c>
      <c r="Q77" s="36" t="str">
        <f>IF($F77=Q$3&amp;"-"&amp;Q$4,IF(COUNTIF($F$5:$F77,"="&amp;$F77)&gt;6,"",$A77),"")</f>
        <v/>
      </c>
      <c r="R77" s="36" t="str">
        <f>IF($F77=R$3&amp;"-"&amp;R$4,IF(COUNTIF($F$5:$F77,"="&amp;$F77)&gt;4,"",COUNTIF($D$6:$D77,"=F")),"")</f>
        <v/>
      </c>
    </row>
    <row r="78" spans="1:18" hidden="1">
      <c r="A78" s="19">
        <v>74</v>
      </c>
      <c r="B78" s="45" t="s">
        <v>205</v>
      </c>
      <c r="C78" s="13" t="s">
        <v>115</v>
      </c>
      <c r="D78" s="23" t="s">
        <v>98</v>
      </c>
      <c r="E78" s="23" t="s">
        <v>87</v>
      </c>
      <c r="F78" s="22" t="str">
        <f t="shared" si="3"/>
        <v>CTC-M</v>
      </c>
      <c r="G78" s="36" t="str">
        <f>IF($F78=G$3&amp;"-"&amp;G$4,IF(COUNTIF($F$5:$F78,"="&amp;$F78)&gt;6,"",$A78),"")</f>
        <v/>
      </c>
      <c r="H78" s="36" t="str">
        <f>IF($F78=H$3&amp;"-"&amp;H$4,IF(COUNTIF($F$5:$F78,"="&amp;$F78)&gt;4,"",COUNTIF($D$6:$D78,"=F")),"")</f>
        <v/>
      </c>
      <c r="I78" s="36" t="str">
        <f>IF($F78=I$3&amp;"-"&amp;I$4,IF(COUNTIF($F$5:$F78,"="&amp;$F78)&gt;6,"",$A78),"")</f>
        <v/>
      </c>
      <c r="J78" s="36" t="str">
        <f>IF($F78=J$3&amp;"-"&amp;J$4,IF(COUNTIF($F$5:$F78,"="&amp;$F78)&gt;4,"",COUNTIF($D$6:$D78,"=F")),"")</f>
        <v/>
      </c>
      <c r="K78" s="36" t="str">
        <f>IF($F78=K$3&amp;"-"&amp;K$4,IF(COUNTIF($F$5:$F78,"="&amp;$F78)&gt;6,"",$A78),"")</f>
        <v/>
      </c>
      <c r="L78" s="36" t="str">
        <f>IF($F78=L$3&amp;"-"&amp;L$4,IF(COUNTIF($F$5:$F78,"="&amp;$F78)&gt;4,"",COUNTIF($D$6:$D78,"=F")),"")</f>
        <v/>
      </c>
      <c r="M78" s="36" t="str">
        <f>IF($F78=M$3&amp;"-"&amp;M$4,IF(COUNTIF($F$5:$F78,"="&amp;$F78)&gt;6,"",$A78),"")</f>
        <v/>
      </c>
      <c r="N78" s="36" t="str">
        <f>IF($F78=N$3&amp;"-"&amp;N$4,IF(COUNTIF($F$5:$F78,"="&amp;$F78)&gt;4,"",COUNTIF($D$6:$D78,"=F")),"")</f>
        <v/>
      </c>
      <c r="O78" s="36" t="str">
        <f>IF($F78=O$3&amp;"-"&amp;O$4,IF(COUNTIF($F$5:$F78,"="&amp;$F78)&gt;6,"",$A78),"")</f>
        <v/>
      </c>
      <c r="P78" s="36" t="str">
        <f>IF($F78=P$3&amp;"-"&amp;P$4,IF(COUNTIF($F$5:$F78,"="&amp;$F78)&gt;4,"",COUNTIF($D$6:$D78,"=F")),"")</f>
        <v/>
      </c>
      <c r="Q78" s="36" t="str">
        <f>IF($F78=Q$3&amp;"-"&amp;Q$4,IF(COUNTIF($F$5:$F78,"="&amp;$F78)&gt;6,"",$A78),"")</f>
        <v/>
      </c>
      <c r="R78" s="36" t="str">
        <f>IF($F78=R$3&amp;"-"&amp;R$4,IF(COUNTIF($F$5:$F78,"="&amp;$F78)&gt;4,"",COUNTIF($D$6:$D78,"=F")),"")</f>
        <v/>
      </c>
    </row>
    <row r="79" spans="1:18" hidden="1">
      <c r="A79" s="21">
        <v>75</v>
      </c>
      <c r="B79" s="45" t="s">
        <v>206</v>
      </c>
      <c r="C79" s="13" t="s">
        <v>225</v>
      </c>
      <c r="D79" s="23" t="s">
        <v>99</v>
      </c>
      <c r="E79" s="23" t="s">
        <v>90</v>
      </c>
      <c r="F79" s="22" t="str">
        <f t="shared" si="3"/>
        <v>NJ-F</v>
      </c>
      <c r="G79" s="36" t="str">
        <f>IF($F79=G$3&amp;"-"&amp;G$4,IF(COUNTIF($F$5:$F79,"="&amp;$F79)&gt;6,"",$A79),"")</f>
        <v/>
      </c>
      <c r="H79" s="36" t="str">
        <f>IF($F79=H$3&amp;"-"&amp;H$4,IF(COUNTIF($F$5:$F79,"="&amp;$F79)&gt;4,"",COUNTIF($D$6:$D79,"=F")),"")</f>
        <v/>
      </c>
      <c r="I79" s="36" t="str">
        <f>IF($F79=I$3&amp;"-"&amp;I$4,IF(COUNTIF($F$5:$F79,"="&amp;$F79)&gt;6,"",$A79),"")</f>
        <v/>
      </c>
      <c r="J79" s="36" t="str">
        <f>IF($F79=J$3&amp;"-"&amp;J$4,IF(COUNTIF($F$5:$F79,"="&amp;$F79)&gt;4,"",COUNTIF($D$6:$D79,"=F")),"")</f>
        <v/>
      </c>
      <c r="K79" s="36" t="str">
        <f>IF($F79=K$3&amp;"-"&amp;K$4,IF(COUNTIF($F$5:$F79,"="&amp;$F79)&gt;6,"",$A79),"")</f>
        <v/>
      </c>
      <c r="L79" s="36" t="str">
        <f>IF($F79=L$3&amp;"-"&amp;L$4,IF(COUNTIF($F$5:$F79,"="&amp;$F79)&gt;4,"",COUNTIF($D$6:$D79,"=F")),"")</f>
        <v/>
      </c>
      <c r="M79" s="36" t="str">
        <f>IF($F79=M$3&amp;"-"&amp;M$4,IF(COUNTIF($F$5:$F79,"="&amp;$F79)&gt;6,"",$A79),"")</f>
        <v/>
      </c>
      <c r="N79" s="36" t="str">
        <f>IF($F79=N$3&amp;"-"&amp;N$4,IF(COUNTIF($F$5:$F79,"="&amp;$F79)&gt;4,"",COUNTIF($D$6:$D79,"=F")),"")</f>
        <v/>
      </c>
      <c r="O79" s="36" t="str">
        <f>IF($F79=O$3&amp;"-"&amp;O$4,IF(COUNTIF($F$5:$F79,"="&amp;$F79)&gt;6,"",$A79),"")</f>
        <v/>
      </c>
      <c r="P79" s="36">
        <f>IF($F79=P$3&amp;"-"&amp;P$4,IF(COUNTIF($F$5:$F79,"="&amp;$F79)&gt;4,"",COUNTIF($D$6:$D79,"=F")),"")</f>
        <v>16</v>
      </c>
      <c r="Q79" s="36" t="str">
        <f>IF($F79=Q$3&amp;"-"&amp;Q$4,IF(COUNTIF($F$5:$F79,"="&amp;$F79)&gt;6,"",$A79),"")</f>
        <v/>
      </c>
      <c r="R79" s="36" t="str">
        <f>IF($F79=R$3&amp;"-"&amp;R$4,IF(COUNTIF($F$5:$F79,"="&amp;$F79)&gt;4,"",COUNTIF($D$6:$D79,"=F")),"")</f>
        <v/>
      </c>
    </row>
    <row r="80" spans="1:18" hidden="1">
      <c r="A80" s="18">
        <v>76</v>
      </c>
      <c r="B80" s="45" t="s">
        <v>207</v>
      </c>
      <c r="C80" s="13" t="s">
        <v>20</v>
      </c>
      <c r="D80" s="23" t="s">
        <v>98</v>
      </c>
      <c r="E80" s="23" t="s">
        <v>90</v>
      </c>
      <c r="F80" s="22" t="str">
        <f t="shared" si="3"/>
        <v>NJ-M</v>
      </c>
      <c r="G80" s="36" t="str">
        <f>IF($F80=G$3&amp;"-"&amp;G$4,IF(COUNTIF($F$5:$F80,"="&amp;$F80)&gt;6,"",$A80),"")</f>
        <v/>
      </c>
      <c r="H80" s="36" t="str">
        <f>IF($F80=H$3&amp;"-"&amp;H$4,IF(COUNTIF($F$5:$F80,"="&amp;$F80)&gt;4,"",COUNTIF($D$6:$D80,"=F")),"")</f>
        <v/>
      </c>
      <c r="I80" s="36" t="str">
        <f>IF($F80=I$3&amp;"-"&amp;I$4,IF(COUNTIF($F$5:$F80,"="&amp;$F80)&gt;6,"",$A80),"")</f>
        <v/>
      </c>
      <c r="J80" s="36" t="str">
        <f>IF($F80=J$3&amp;"-"&amp;J$4,IF(COUNTIF($F$5:$F80,"="&amp;$F80)&gt;4,"",COUNTIF($D$6:$D80,"=F")),"")</f>
        <v/>
      </c>
      <c r="K80" s="36" t="str">
        <f>IF($F80=K$3&amp;"-"&amp;K$4,IF(COUNTIF($F$5:$F80,"="&amp;$F80)&gt;6,"",$A80),"")</f>
        <v/>
      </c>
      <c r="L80" s="36" t="str">
        <f>IF($F80=L$3&amp;"-"&amp;L$4,IF(COUNTIF($F$5:$F80,"="&amp;$F80)&gt;4,"",COUNTIF($D$6:$D80,"=F")),"")</f>
        <v/>
      </c>
      <c r="M80" s="36" t="str">
        <f>IF($F80=M$3&amp;"-"&amp;M$4,IF(COUNTIF($F$5:$F80,"="&amp;$F80)&gt;6,"",$A80),"")</f>
        <v/>
      </c>
      <c r="N80" s="36" t="str">
        <f>IF($F80=N$3&amp;"-"&amp;N$4,IF(COUNTIF($F$5:$F80,"="&amp;$F80)&gt;4,"",COUNTIF($D$6:$D80,"=F")),"")</f>
        <v/>
      </c>
      <c r="O80" s="36" t="str">
        <f>IF($F80=O$3&amp;"-"&amp;O$4,IF(COUNTIF($F$5:$F80,"="&amp;$F80)&gt;6,"",$A80),"")</f>
        <v/>
      </c>
      <c r="P80" s="36" t="str">
        <f>IF($F80=P$3&amp;"-"&amp;P$4,IF(COUNTIF($F$5:$F80,"="&amp;$F80)&gt;4,"",COUNTIF($D$6:$D80,"=F")),"")</f>
        <v/>
      </c>
      <c r="Q80" s="36" t="str">
        <f>IF($F80=Q$3&amp;"-"&amp;Q$4,IF(COUNTIF($F$5:$F80,"="&amp;$F80)&gt;6,"",$A80),"")</f>
        <v/>
      </c>
      <c r="R80" s="36" t="str">
        <f>IF($F80=R$3&amp;"-"&amp;R$4,IF(COUNTIF($F$5:$F80,"="&amp;$F80)&gt;4,"",COUNTIF($D$6:$D80,"=F")),"")</f>
        <v/>
      </c>
    </row>
    <row r="81" spans="1:18" hidden="1">
      <c r="A81" s="20">
        <v>77</v>
      </c>
      <c r="B81" s="45" t="s">
        <v>208</v>
      </c>
      <c r="C81" s="13" t="s">
        <v>110</v>
      </c>
      <c r="D81" s="23" t="s">
        <v>98</v>
      </c>
      <c r="E81" s="23" t="s">
        <v>89</v>
      </c>
      <c r="F81" s="22" t="str">
        <f t="shared" si="3"/>
        <v>HRC-M</v>
      </c>
      <c r="G81" s="36" t="str">
        <f>IF($F81=G$3&amp;"-"&amp;G$4,IF(COUNTIF($F$5:$F81,"="&amp;$F81)&gt;6,"",$A81),"")</f>
        <v/>
      </c>
      <c r="H81" s="36" t="str">
        <f>IF($F81=H$3&amp;"-"&amp;H$4,IF(COUNTIF($F$5:$F81,"="&amp;$F81)&gt;4,"",COUNTIF($D$6:$D81,"=F")),"")</f>
        <v/>
      </c>
      <c r="I81" s="36" t="str">
        <f>IF($F81=I$3&amp;"-"&amp;I$4,IF(COUNTIF($F$5:$F81,"="&amp;$F81)&gt;6,"",$A81),"")</f>
        <v/>
      </c>
      <c r="J81" s="36" t="str">
        <f>IF($F81=J$3&amp;"-"&amp;J$4,IF(COUNTIF($F$5:$F81,"="&amp;$F81)&gt;4,"",COUNTIF($D$6:$D81,"=F")),"")</f>
        <v/>
      </c>
      <c r="K81" s="36" t="str">
        <f>IF($F81=K$3&amp;"-"&amp;K$4,IF(COUNTIF($F$5:$F81,"="&amp;$F81)&gt;6,"",$A81),"")</f>
        <v/>
      </c>
      <c r="L81" s="36" t="str">
        <f>IF($F81=L$3&amp;"-"&amp;L$4,IF(COUNTIF($F$5:$F81,"="&amp;$F81)&gt;4,"",COUNTIF($D$6:$D81,"=F")),"")</f>
        <v/>
      </c>
      <c r="M81" s="36" t="str">
        <f>IF($F81=M$3&amp;"-"&amp;M$4,IF(COUNTIF($F$5:$F81,"="&amp;$F81)&gt;6,"",$A81),"")</f>
        <v/>
      </c>
      <c r="N81" s="36" t="str">
        <f>IF($F81=N$3&amp;"-"&amp;N$4,IF(COUNTIF($F$5:$F81,"="&amp;$F81)&gt;4,"",COUNTIF($D$6:$D81,"=F")),"")</f>
        <v/>
      </c>
      <c r="O81" s="36" t="str">
        <f>IF($F81=O$3&amp;"-"&amp;O$4,IF(COUNTIF($F$5:$F81,"="&amp;$F81)&gt;6,"",$A81),"")</f>
        <v/>
      </c>
      <c r="P81" s="36" t="str">
        <f>IF($F81=P$3&amp;"-"&amp;P$4,IF(COUNTIF($F$5:$F81,"="&amp;$F81)&gt;4,"",COUNTIF($D$6:$D81,"=F")),"")</f>
        <v/>
      </c>
      <c r="Q81" s="36" t="str">
        <f>IF($F81=Q$3&amp;"-"&amp;Q$4,IF(COUNTIF($F$5:$F81,"="&amp;$F81)&gt;6,"",$A81),"")</f>
        <v/>
      </c>
      <c r="R81" s="36" t="str">
        <f>IF($F81=R$3&amp;"-"&amp;R$4,IF(COUNTIF($F$5:$F81,"="&amp;$F81)&gt;4,"",COUNTIF($D$6:$D81,"=F")),"")</f>
        <v/>
      </c>
    </row>
    <row r="82" spans="1:18" hidden="1">
      <c r="A82" s="18">
        <v>78</v>
      </c>
      <c r="B82" s="45" t="s">
        <v>209</v>
      </c>
      <c r="C82" s="13" t="s">
        <v>427</v>
      </c>
      <c r="D82" s="23" t="s">
        <v>98</v>
      </c>
      <c r="E82" s="23" t="s">
        <v>86</v>
      </c>
      <c r="F82" s="22" t="str">
        <f t="shared" si="3"/>
        <v>C&amp;C-M</v>
      </c>
      <c r="G82" s="36" t="str">
        <f>IF($F82=G$3&amp;"-"&amp;G$4,IF(COUNTIF($F$5:$F82,"="&amp;$F82)&gt;6,"",$A82),"")</f>
        <v/>
      </c>
      <c r="H82" s="36" t="str">
        <f>IF($F82=H$3&amp;"-"&amp;H$4,IF(COUNTIF($F$5:$F82,"="&amp;$F82)&gt;4,"",COUNTIF($D$6:$D82,"=F")),"")</f>
        <v/>
      </c>
      <c r="I82" s="36" t="str">
        <f>IF($F82=I$3&amp;"-"&amp;I$4,IF(COUNTIF($F$5:$F82,"="&amp;$F82)&gt;6,"",$A82),"")</f>
        <v/>
      </c>
      <c r="J82" s="36" t="str">
        <f>IF($F82=J$3&amp;"-"&amp;J$4,IF(COUNTIF($F$5:$F82,"="&amp;$F82)&gt;4,"",COUNTIF($D$6:$D82,"=F")),"")</f>
        <v/>
      </c>
      <c r="K82" s="36" t="str">
        <f>IF($F82=K$3&amp;"-"&amp;K$4,IF(COUNTIF($F$5:$F82,"="&amp;$F82)&gt;6,"",$A82),"")</f>
        <v/>
      </c>
      <c r="L82" s="36" t="str">
        <f>IF($F82=L$3&amp;"-"&amp;L$4,IF(COUNTIF($F$5:$F82,"="&amp;$F82)&gt;4,"",COUNTIF($D$6:$D82,"=F")),"")</f>
        <v/>
      </c>
      <c r="M82" s="36" t="str">
        <f>IF($F82=M$3&amp;"-"&amp;M$4,IF(COUNTIF($F$5:$F82,"="&amp;$F82)&gt;6,"",$A82),"")</f>
        <v/>
      </c>
      <c r="N82" s="36" t="str">
        <f>IF($F82=N$3&amp;"-"&amp;N$4,IF(COUNTIF($F$5:$F82,"="&amp;$F82)&gt;4,"",COUNTIF($D$6:$D82,"=F")),"")</f>
        <v/>
      </c>
      <c r="O82" s="36" t="str">
        <f>IF($F82=O$3&amp;"-"&amp;O$4,IF(COUNTIF($F$5:$F82,"="&amp;$F82)&gt;6,"",$A82),"")</f>
        <v/>
      </c>
      <c r="P82" s="36" t="str">
        <f>IF($F82=P$3&amp;"-"&amp;P$4,IF(COUNTIF($F$5:$F82,"="&amp;$F82)&gt;4,"",COUNTIF($D$6:$D82,"=F")),"")</f>
        <v/>
      </c>
      <c r="Q82" s="36" t="str">
        <f>IF($F82=Q$3&amp;"-"&amp;Q$4,IF(COUNTIF($F$5:$F82,"="&amp;$F82)&gt;6,"",$A82),"")</f>
        <v/>
      </c>
      <c r="R82" s="36" t="str">
        <f>IF($F82=R$3&amp;"-"&amp;R$4,IF(COUNTIF($F$5:$F82,"="&amp;$F82)&gt;4,"",COUNTIF($D$6:$D82,"=F")),"")</f>
        <v/>
      </c>
    </row>
    <row r="83" spans="1:18" hidden="1">
      <c r="A83" s="18">
        <v>79</v>
      </c>
      <c r="B83" s="45" t="s">
        <v>210</v>
      </c>
      <c r="C83" s="13" t="s">
        <v>155</v>
      </c>
      <c r="D83" s="23" t="s">
        <v>98</v>
      </c>
      <c r="E83" s="23" t="s">
        <v>88</v>
      </c>
      <c r="F83" s="22" t="str">
        <f t="shared" si="3"/>
        <v>Ely-M</v>
      </c>
      <c r="G83" s="36" t="str">
        <f>IF($F83=G$3&amp;"-"&amp;G$4,IF(COUNTIF($F$5:$F83,"="&amp;$F83)&gt;6,"",$A83),"")</f>
        <v/>
      </c>
      <c r="H83" s="36" t="str">
        <f>IF($F83=H$3&amp;"-"&amp;H$4,IF(COUNTIF($F$5:$F83,"="&amp;$F83)&gt;4,"",COUNTIF($D$6:$D83,"=F")),"")</f>
        <v/>
      </c>
      <c r="I83" s="36" t="str">
        <f>IF($F83=I$3&amp;"-"&amp;I$4,IF(COUNTIF($F$5:$F83,"="&amp;$F83)&gt;6,"",$A83),"")</f>
        <v/>
      </c>
      <c r="J83" s="36" t="str">
        <f>IF($F83=J$3&amp;"-"&amp;J$4,IF(COUNTIF($F$5:$F83,"="&amp;$F83)&gt;4,"",COUNTIF($D$6:$D83,"=F")),"")</f>
        <v/>
      </c>
      <c r="K83" s="36" t="str">
        <f>IF($F83=K$3&amp;"-"&amp;K$4,IF(COUNTIF($F$5:$F83,"="&amp;$F83)&gt;6,"",$A83),"")</f>
        <v/>
      </c>
      <c r="L83" s="36" t="str">
        <f>IF($F83=L$3&amp;"-"&amp;L$4,IF(COUNTIF($F$5:$F83,"="&amp;$F83)&gt;4,"",COUNTIF($D$6:$D83,"=F")),"")</f>
        <v/>
      </c>
      <c r="M83" s="36" t="str">
        <f>IF($F83=M$3&amp;"-"&amp;M$4,IF(COUNTIF($F$5:$F83,"="&amp;$F83)&gt;6,"",$A83),"")</f>
        <v/>
      </c>
      <c r="N83" s="36" t="str">
        <f>IF($F83=N$3&amp;"-"&amp;N$4,IF(COUNTIF($F$5:$F83,"="&amp;$F83)&gt;4,"",COUNTIF($D$6:$D83,"=F")),"")</f>
        <v/>
      </c>
      <c r="O83" s="36" t="str">
        <f>IF($F83=O$3&amp;"-"&amp;O$4,IF(COUNTIF($F$5:$F83,"="&amp;$F83)&gt;6,"",$A83),"")</f>
        <v/>
      </c>
      <c r="P83" s="36" t="str">
        <f>IF($F83=P$3&amp;"-"&amp;P$4,IF(COUNTIF($F$5:$F83,"="&amp;$F83)&gt;4,"",COUNTIF($D$6:$D83,"=F")),"")</f>
        <v/>
      </c>
      <c r="Q83" s="36" t="str">
        <f>IF($F83=Q$3&amp;"-"&amp;Q$4,IF(COUNTIF($F$5:$F83,"="&amp;$F83)&gt;6,"",$A83),"")</f>
        <v/>
      </c>
      <c r="R83" s="36" t="str">
        <f>IF($F83=R$3&amp;"-"&amp;R$4,IF(COUNTIF($F$5:$F83,"="&amp;$F83)&gt;4,"",COUNTIF($D$6:$D83,"=F")),"")</f>
        <v/>
      </c>
    </row>
    <row r="84" spans="1:18" hidden="1">
      <c r="A84" s="18">
        <v>80</v>
      </c>
      <c r="B84" s="45" t="s">
        <v>211</v>
      </c>
      <c r="C84" s="13" t="s">
        <v>109</v>
      </c>
      <c r="D84" s="23" t="s">
        <v>99</v>
      </c>
      <c r="E84" s="23" t="s">
        <v>88</v>
      </c>
      <c r="F84" s="22" t="str">
        <f t="shared" si="3"/>
        <v>Ely-F</v>
      </c>
      <c r="G84" s="36" t="str">
        <f>IF($F84=G$3&amp;"-"&amp;G$4,IF(COUNTIF($F$5:$F84,"="&amp;$F84)&gt;6,"",$A84),"")</f>
        <v/>
      </c>
      <c r="H84" s="36" t="str">
        <f>IF($F84=H$3&amp;"-"&amp;H$4,IF(COUNTIF($F$5:$F84,"="&amp;$F84)&gt;4,"",COUNTIF($D$6:$D84,"=F")),"")</f>
        <v/>
      </c>
      <c r="I84" s="36" t="str">
        <f>IF($F84=I$3&amp;"-"&amp;I$4,IF(COUNTIF($F$5:$F84,"="&amp;$F84)&gt;6,"",$A84),"")</f>
        <v/>
      </c>
      <c r="J84" s="36" t="str">
        <f>IF($F84=J$3&amp;"-"&amp;J$4,IF(COUNTIF($F$5:$F84,"="&amp;$F84)&gt;4,"",COUNTIF($D$6:$D84,"=F")),"")</f>
        <v/>
      </c>
      <c r="K84" s="36" t="str">
        <f>IF($F84=K$3&amp;"-"&amp;K$4,IF(COUNTIF($F$5:$F84,"="&amp;$F84)&gt;6,"",$A84),"")</f>
        <v/>
      </c>
      <c r="L84" s="36">
        <f>IF($F84=L$3&amp;"-"&amp;L$4,IF(COUNTIF($F$5:$F84,"="&amp;$F84)&gt;4,"",COUNTIF($D$6:$D84,"=F")),"")</f>
        <v>17</v>
      </c>
      <c r="M84" s="36" t="str">
        <f>IF($F84=M$3&amp;"-"&amp;M$4,IF(COUNTIF($F$5:$F84,"="&amp;$F84)&gt;6,"",$A84),"")</f>
        <v/>
      </c>
      <c r="N84" s="36" t="str">
        <f>IF($F84=N$3&amp;"-"&amp;N$4,IF(COUNTIF($F$5:$F84,"="&amp;$F84)&gt;4,"",COUNTIF($D$6:$D84,"=F")),"")</f>
        <v/>
      </c>
      <c r="O84" s="36" t="str">
        <f>IF($F84=O$3&amp;"-"&amp;O$4,IF(COUNTIF($F$5:$F84,"="&amp;$F84)&gt;6,"",$A84),"")</f>
        <v/>
      </c>
      <c r="P84" s="36" t="str">
        <f>IF($F84=P$3&amp;"-"&amp;P$4,IF(COUNTIF($F$5:$F84,"="&amp;$F84)&gt;4,"",COUNTIF($D$6:$D84,"=F")),"")</f>
        <v/>
      </c>
      <c r="Q84" s="36" t="str">
        <f>IF($F84=Q$3&amp;"-"&amp;Q$4,IF(COUNTIF($F$5:$F84,"="&amp;$F84)&gt;6,"",$A84),"")</f>
        <v/>
      </c>
      <c r="R84" s="36" t="str">
        <f>IF($F84=R$3&amp;"-"&amp;R$4,IF(COUNTIF($F$5:$F84,"="&amp;$F84)&gt;4,"",COUNTIF($D$6:$D84,"=F")),"")</f>
        <v/>
      </c>
    </row>
    <row r="85" spans="1:18" hidden="1">
      <c r="A85" s="19">
        <v>81</v>
      </c>
      <c r="B85" s="45" t="s">
        <v>212</v>
      </c>
      <c r="C85" s="13" t="s">
        <v>249</v>
      </c>
      <c r="D85" s="23" t="s">
        <v>98</v>
      </c>
      <c r="E85" s="23" t="s">
        <v>88</v>
      </c>
      <c r="F85" s="22" t="str">
        <f t="shared" si="3"/>
        <v>Ely-M</v>
      </c>
      <c r="G85" s="36" t="str">
        <f>IF($F85=G$3&amp;"-"&amp;G$4,IF(COUNTIF($F$5:$F85,"="&amp;$F85)&gt;6,"",$A85),"")</f>
        <v/>
      </c>
      <c r="H85" s="36" t="str">
        <f>IF($F85=H$3&amp;"-"&amp;H$4,IF(COUNTIF($F$5:$F85,"="&amp;$F85)&gt;4,"",COUNTIF($D$6:$D85,"=F")),"")</f>
        <v/>
      </c>
      <c r="I85" s="36" t="str">
        <f>IF($F85=I$3&amp;"-"&amp;I$4,IF(COUNTIF($F$5:$F85,"="&amp;$F85)&gt;6,"",$A85),"")</f>
        <v/>
      </c>
      <c r="J85" s="36" t="str">
        <f>IF($F85=J$3&amp;"-"&amp;J$4,IF(COUNTIF($F$5:$F85,"="&amp;$F85)&gt;4,"",COUNTIF($D$6:$D85,"=F")),"")</f>
        <v/>
      </c>
      <c r="K85" s="36" t="str">
        <f>IF($F85=K$3&amp;"-"&amp;K$4,IF(COUNTIF($F$5:$F85,"="&amp;$F85)&gt;6,"",$A85),"")</f>
        <v/>
      </c>
      <c r="L85" s="36" t="str">
        <f>IF($F85=L$3&amp;"-"&amp;L$4,IF(COUNTIF($F$5:$F85,"="&amp;$F85)&gt;4,"",COUNTIF($D$6:$D85,"=F")),"")</f>
        <v/>
      </c>
      <c r="M85" s="36" t="str">
        <f>IF($F85=M$3&amp;"-"&amp;M$4,IF(COUNTIF($F$5:$F85,"="&amp;$F85)&gt;6,"",$A85),"")</f>
        <v/>
      </c>
      <c r="N85" s="36" t="str">
        <f>IF($F85=N$3&amp;"-"&amp;N$4,IF(COUNTIF($F$5:$F85,"="&amp;$F85)&gt;4,"",COUNTIF($D$6:$D85,"=F")),"")</f>
        <v/>
      </c>
      <c r="O85" s="36" t="str">
        <f>IF($F85=O$3&amp;"-"&amp;O$4,IF(COUNTIF($F$5:$F85,"="&amp;$F85)&gt;6,"",$A85),"")</f>
        <v/>
      </c>
      <c r="P85" s="36" t="str">
        <f>IF($F85=P$3&amp;"-"&amp;P$4,IF(COUNTIF($F$5:$F85,"="&amp;$F85)&gt;4,"",COUNTIF($D$6:$D85,"=F")),"")</f>
        <v/>
      </c>
      <c r="Q85" s="36" t="str">
        <f>IF($F85=Q$3&amp;"-"&amp;Q$4,IF(COUNTIF($F$5:$F85,"="&amp;$F85)&gt;6,"",$A85),"")</f>
        <v/>
      </c>
      <c r="R85" s="36" t="str">
        <f>IF($F85=R$3&amp;"-"&amp;R$4,IF(COUNTIF($F$5:$F85,"="&amp;$F85)&gt;4,"",COUNTIF($D$6:$D85,"=F")),"")</f>
        <v/>
      </c>
    </row>
    <row r="86" spans="1:18" hidden="1">
      <c r="A86" s="12">
        <v>82</v>
      </c>
      <c r="B86" s="45" t="s">
        <v>213</v>
      </c>
      <c r="C86" s="13" t="s">
        <v>238</v>
      </c>
      <c r="D86" s="23" t="s">
        <v>98</v>
      </c>
      <c r="E86" s="23" t="s">
        <v>89</v>
      </c>
      <c r="F86" s="22" t="str">
        <f t="shared" si="3"/>
        <v>HRC-M</v>
      </c>
      <c r="G86" s="36" t="str">
        <f>IF($F86=G$3&amp;"-"&amp;G$4,IF(COUNTIF($F$5:$F86,"="&amp;$F86)&gt;6,"",$A86),"")</f>
        <v/>
      </c>
      <c r="H86" s="36" t="str">
        <f>IF($F86=H$3&amp;"-"&amp;H$4,IF(COUNTIF($F$5:$F86,"="&amp;$F86)&gt;4,"",COUNTIF($D$6:$D86,"=F")),"")</f>
        <v/>
      </c>
      <c r="I86" s="36" t="str">
        <f>IF($F86=I$3&amp;"-"&amp;I$4,IF(COUNTIF($F$5:$F86,"="&amp;$F86)&gt;6,"",$A86),"")</f>
        <v/>
      </c>
      <c r="J86" s="36" t="str">
        <f>IF($F86=J$3&amp;"-"&amp;J$4,IF(COUNTIF($F$5:$F86,"="&amp;$F86)&gt;4,"",COUNTIF($D$6:$D86,"=F")),"")</f>
        <v/>
      </c>
      <c r="K86" s="36" t="str">
        <f>IF($F86=K$3&amp;"-"&amp;K$4,IF(COUNTIF($F$5:$F86,"="&amp;$F86)&gt;6,"",$A86),"")</f>
        <v/>
      </c>
      <c r="L86" s="36" t="str">
        <f>IF($F86=L$3&amp;"-"&amp;L$4,IF(COUNTIF($F$5:$F86,"="&amp;$F86)&gt;4,"",COUNTIF($D$6:$D86,"=F")),"")</f>
        <v/>
      </c>
      <c r="M86" s="36" t="str">
        <f>IF($F86=M$3&amp;"-"&amp;M$4,IF(COUNTIF($F$5:$F86,"="&amp;$F86)&gt;6,"",$A86),"")</f>
        <v/>
      </c>
      <c r="N86" s="36" t="str">
        <f>IF($F86=N$3&amp;"-"&amp;N$4,IF(COUNTIF($F$5:$F86,"="&amp;$F86)&gt;4,"",COUNTIF($D$6:$D86,"=F")),"")</f>
        <v/>
      </c>
      <c r="O86" s="36" t="str">
        <f>IF($F86=O$3&amp;"-"&amp;O$4,IF(COUNTIF($F$5:$F86,"="&amp;$F86)&gt;6,"",$A86),"")</f>
        <v/>
      </c>
      <c r="P86" s="36" t="str">
        <f>IF($F86=P$3&amp;"-"&amp;P$4,IF(COUNTIF($F$5:$F86,"="&amp;$F86)&gt;4,"",COUNTIF($D$6:$D86,"=F")),"")</f>
        <v/>
      </c>
      <c r="Q86" s="36" t="str">
        <f>IF($F86=Q$3&amp;"-"&amp;Q$4,IF(COUNTIF($F$5:$F86,"="&amp;$F86)&gt;6,"",$A86),"")</f>
        <v/>
      </c>
      <c r="R86" s="36" t="str">
        <f>IF($F86=R$3&amp;"-"&amp;R$4,IF(COUNTIF($F$5:$F86,"="&amp;$F86)&gt;4,"",COUNTIF($D$6:$D86,"=F")),"")</f>
        <v/>
      </c>
    </row>
    <row r="87" spans="1:18" hidden="1">
      <c r="A87" s="20">
        <v>83</v>
      </c>
      <c r="B87" s="45" t="s">
        <v>214</v>
      </c>
      <c r="C87" s="13" t="s">
        <v>264</v>
      </c>
      <c r="D87" s="23" t="s">
        <v>98</v>
      </c>
      <c r="E87" s="23" t="s">
        <v>88</v>
      </c>
      <c r="F87" s="22" t="str">
        <f t="shared" si="3"/>
        <v>Ely-M</v>
      </c>
      <c r="G87" s="36" t="str">
        <f>IF($F87=G$3&amp;"-"&amp;G$4,IF(COUNTIF($F$5:$F87,"="&amp;$F87)&gt;6,"",$A87),"")</f>
        <v/>
      </c>
      <c r="H87" s="36" t="str">
        <f>IF($F87=H$3&amp;"-"&amp;H$4,IF(COUNTIF($F$5:$F87,"="&amp;$F87)&gt;4,"",COUNTIF($D$6:$D87,"=F")),"")</f>
        <v/>
      </c>
      <c r="I87" s="36" t="str">
        <f>IF($F87=I$3&amp;"-"&amp;I$4,IF(COUNTIF($F$5:$F87,"="&amp;$F87)&gt;6,"",$A87),"")</f>
        <v/>
      </c>
      <c r="J87" s="36" t="str">
        <f>IF($F87=J$3&amp;"-"&amp;J$4,IF(COUNTIF($F$5:$F87,"="&amp;$F87)&gt;4,"",COUNTIF($D$6:$D87,"=F")),"")</f>
        <v/>
      </c>
      <c r="K87" s="36" t="str">
        <f>IF($F87=K$3&amp;"-"&amp;K$4,IF(COUNTIF($F$5:$F87,"="&amp;$F87)&gt;6,"",$A87),"")</f>
        <v/>
      </c>
      <c r="L87" s="36" t="str">
        <f>IF($F87=L$3&amp;"-"&amp;L$4,IF(COUNTIF($F$5:$F87,"="&amp;$F87)&gt;4,"",COUNTIF($D$6:$D87,"=F")),"")</f>
        <v/>
      </c>
      <c r="M87" s="36" t="str">
        <f>IF($F87=M$3&amp;"-"&amp;M$4,IF(COUNTIF($F$5:$F87,"="&amp;$F87)&gt;6,"",$A87),"")</f>
        <v/>
      </c>
      <c r="N87" s="36" t="str">
        <f>IF($F87=N$3&amp;"-"&amp;N$4,IF(COUNTIF($F$5:$F87,"="&amp;$F87)&gt;4,"",COUNTIF($D$6:$D87,"=F")),"")</f>
        <v/>
      </c>
      <c r="O87" s="36" t="str">
        <f>IF($F87=O$3&amp;"-"&amp;O$4,IF(COUNTIF($F$5:$F87,"="&amp;$F87)&gt;6,"",$A87),"")</f>
        <v/>
      </c>
      <c r="P87" s="36" t="str">
        <f>IF($F87=P$3&amp;"-"&amp;P$4,IF(COUNTIF($F$5:$F87,"="&amp;$F87)&gt;4,"",COUNTIF($D$6:$D87,"=F")),"")</f>
        <v/>
      </c>
      <c r="Q87" s="36" t="str">
        <f>IF($F87=Q$3&amp;"-"&amp;Q$4,IF(COUNTIF($F$5:$F87,"="&amp;$F87)&gt;6,"",$A87),"")</f>
        <v/>
      </c>
      <c r="R87" s="36" t="str">
        <f>IF($F87=R$3&amp;"-"&amp;R$4,IF(COUNTIF($F$5:$F87,"="&amp;$F87)&gt;4,"",COUNTIF($D$6:$D87,"=F")),"")</f>
        <v/>
      </c>
    </row>
    <row r="88" spans="1:18" hidden="1">
      <c r="A88" s="21">
        <v>84</v>
      </c>
      <c r="B88" s="45" t="s">
        <v>215</v>
      </c>
      <c r="C88" s="13" t="s">
        <v>358</v>
      </c>
      <c r="D88" s="23" t="s">
        <v>99</v>
      </c>
      <c r="E88" s="23" t="s">
        <v>87</v>
      </c>
      <c r="F88" s="22" t="str">
        <f t="shared" si="3"/>
        <v>CTC-F</v>
      </c>
      <c r="G88" s="36" t="str">
        <f>IF($F88=G$3&amp;"-"&amp;G$4,IF(COUNTIF($F$5:$F88,"="&amp;$F88)&gt;6,"",$A88),"")</f>
        <v/>
      </c>
      <c r="H88" s="36" t="str">
        <f>IF($F88=H$3&amp;"-"&amp;H$4,IF(COUNTIF($F$5:$F88,"="&amp;$F88)&gt;4,"",COUNTIF($D$6:$D88,"=F")),"")</f>
        <v/>
      </c>
      <c r="I88" s="36" t="str">
        <f>IF($F88=I$3&amp;"-"&amp;I$4,IF(COUNTIF($F$5:$F88,"="&amp;$F88)&gt;6,"",$A88),"")</f>
        <v/>
      </c>
      <c r="J88" s="36" t="str">
        <f>IF($F88=J$3&amp;"-"&amp;J$4,IF(COUNTIF($F$5:$F88,"="&amp;$F88)&gt;4,"",COUNTIF($D$6:$D88,"=F")),"")</f>
        <v/>
      </c>
      <c r="K88" s="36" t="str">
        <f>IF($F88=K$3&amp;"-"&amp;K$4,IF(COUNTIF($F$5:$F88,"="&amp;$F88)&gt;6,"",$A88),"")</f>
        <v/>
      </c>
      <c r="L88" s="36" t="str">
        <f>IF($F88=L$3&amp;"-"&amp;L$4,IF(COUNTIF($F$5:$F88,"="&amp;$F88)&gt;4,"",COUNTIF($D$6:$D88,"=F")),"")</f>
        <v/>
      </c>
      <c r="M88" s="36" t="str">
        <f>IF($F88=M$3&amp;"-"&amp;M$4,IF(COUNTIF($F$5:$F88,"="&amp;$F88)&gt;6,"",$A88),"")</f>
        <v/>
      </c>
      <c r="N88" s="36" t="str">
        <f>IF($F88=N$3&amp;"-"&amp;N$4,IF(COUNTIF($F$5:$F88,"="&amp;$F88)&gt;4,"",COUNTIF($D$6:$D88,"=F")),"")</f>
        <v/>
      </c>
      <c r="O88" s="36" t="str">
        <f>IF($F88=O$3&amp;"-"&amp;O$4,IF(COUNTIF($F$5:$F88,"="&amp;$F88)&gt;6,"",$A88),"")</f>
        <v/>
      </c>
      <c r="P88" s="36" t="str">
        <f>IF($F88=P$3&amp;"-"&amp;P$4,IF(COUNTIF($F$5:$F88,"="&amp;$F88)&gt;4,"",COUNTIF($D$6:$D88,"=F")),"")</f>
        <v/>
      </c>
      <c r="Q88" s="36" t="str">
        <f>IF($F88=Q$3&amp;"-"&amp;Q$4,IF(COUNTIF($F$5:$F88,"="&amp;$F88)&gt;6,"",$A88),"")</f>
        <v/>
      </c>
      <c r="R88" s="36" t="str">
        <f>IF($F88=R$3&amp;"-"&amp;R$4,IF(COUNTIF($F$5:$F88,"="&amp;$F88)&gt;4,"",COUNTIF($D$6:$D88,"=F")),"")</f>
        <v/>
      </c>
    </row>
    <row r="89" spans="1:18" hidden="1">
      <c r="A89" s="21">
        <v>85</v>
      </c>
      <c r="B89" s="45" t="s">
        <v>216</v>
      </c>
      <c r="C89" s="13" t="s">
        <v>359</v>
      </c>
      <c r="D89" s="23" t="s">
        <v>99</v>
      </c>
      <c r="E89" s="23" t="s">
        <v>87</v>
      </c>
      <c r="F89" s="22" t="str">
        <f t="shared" si="3"/>
        <v>CTC-F</v>
      </c>
      <c r="G89" s="36" t="str">
        <f>IF($F89=G$3&amp;"-"&amp;G$4,IF(COUNTIF($F$5:$F89,"="&amp;$F89)&gt;6,"",$A89),"")</f>
        <v/>
      </c>
      <c r="H89" s="36" t="str">
        <f>IF($F89=H$3&amp;"-"&amp;H$4,IF(COUNTIF($F$5:$F89,"="&amp;$F89)&gt;4,"",COUNTIF($D$6:$D89,"=F")),"")</f>
        <v/>
      </c>
      <c r="I89" s="36" t="str">
        <f>IF($F89=I$3&amp;"-"&amp;I$4,IF(COUNTIF($F$5:$F89,"="&amp;$F89)&gt;6,"",$A89),"")</f>
        <v/>
      </c>
      <c r="J89" s="36" t="str">
        <f>IF($F89=J$3&amp;"-"&amp;J$4,IF(COUNTIF($F$5:$F89,"="&amp;$F89)&gt;4,"",COUNTIF($D$6:$D89,"=F")),"")</f>
        <v/>
      </c>
      <c r="K89" s="36" t="str">
        <f>IF($F89=K$3&amp;"-"&amp;K$4,IF(COUNTIF($F$5:$F89,"="&amp;$F89)&gt;6,"",$A89),"")</f>
        <v/>
      </c>
      <c r="L89" s="36" t="str">
        <f>IF($F89=L$3&amp;"-"&amp;L$4,IF(COUNTIF($F$5:$F89,"="&amp;$F89)&gt;4,"",COUNTIF($D$6:$D89,"=F")),"")</f>
        <v/>
      </c>
      <c r="M89" s="36" t="str">
        <f>IF($F89=M$3&amp;"-"&amp;M$4,IF(COUNTIF($F$5:$F89,"="&amp;$F89)&gt;6,"",$A89),"")</f>
        <v/>
      </c>
      <c r="N89" s="36" t="str">
        <f>IF($F89=N$3&amp;"-"&amp;N$4,IF(COUNTIF($F$5:$F89,"="&amp;$F89)&gt;4,"",COUNTIF($D$6:$D89,"=F")),"")</f>
        <v/>
      </c>
      <c r="O89" s="36" t="str">
        <f>IF($F89=O$3&amp;"-"&amp;O$4,IF(COUNTIF($F$5:$F89,"="&amp;$F89)&gt;6,"",$A89),"")</f>
        <v/>
      </c>
      <c r="P89" s="36" t="str">
        <f>IF($F89=P$3&amp;"-"&amp;P$4,IF(COUNTIF($F$5:$F89,"="&amp;$F89)&gt;4,"",COUNTIF($D$6:$D89,"=F")),"")</f>
        <v/>
      </c>
      <c r="Q89" s="36" t="str">
        <f>IF($F89=Q$3&amp;"-"&amp;Q$4,IF(COUNTIF($F$5:$F89,"="&amp;$F89)&gt;6,"",$A89),"")</f>
        <v/>
      </c>
      <c r="R89" s="36" t="str">
        <f>IF($F89=R$3&amp;"-"&amp;R$4,IF(COUNTIF($F$5:$F89,"="&amp;$F89)&gt;4,"",COUNTIF($D$6:$D89,"=F")),"")</f>
        <v/>
      </c>
    </row>
    <row r="90" spans="1:18" hidden="1">
      <c r="A90" s="18">
        <v>86</v>
      </c>
      <c r="B90" s="45" t="s">
        <v>216</v>
      </c>
      <c r="C90" s="13" t="s">
        <v>7</v>
      </c>
      <c r="D90" s="23" t="s">
        <v>98</v>
      </c>
      <c r="E90" s="23" t="s">
        <v>86</v>
      </c>
      <c r="F90" s="22" t="str">
        <f t="shared" si="3"/>
        <v>C&amp;C-M</v>
      </c>
      <c r="G90" s="36" t="str">
        <f>IF($F90=G$3&amp;"-"&amp;G$4,IF(COUNTIF($F$5:$F90,"="&amp;$F90)&gt;6,"",$A90),"")</f>
        <v/>
      </c>
      <c r="H90" s="36" t="str">
        <f>IF($F90=H$3&amp;"-"&amp;H$4,IF(COUNTIF($F$5:$F90,"="&amp;$F90)&gt;4,"",COUNTIF($D$6:$D90,"=F")),"")</f>
        <v/>
      </c>
      <c r="I90" s="36" t="str">
        <f>IF($F90=I$3&amp;"-"&amp;I$4,IF(COUNTIF($F$5:$F90,"="&amp;$F90)&gt;6,"",$A90),"")</f>
        <v/>
      </c>
      <c r="J90" s="36" t="str">
        <f>IF($F90=J$3&amp;"-"&amp;J$4,IF(COUNTIF($F$5:$F90,"="&amp;$F90)&gt;4,"",COUNTIF($D$6:$D90,"=F")),"")</f>
        <v/>
      </c>
      <c r="K90" s="36" t="str">
        <f>IF($F90=K$3&amp;"-"&amp;K$4,IF(COUNTIF($F$5:$F90,"="&amp;$F90)&gt;6,"",$A90),"")</f>
        <v/>
      </c>
      <c r="L90" s="36" t="str">
        <f>IF($F90=L$3&amp;"-"&amp;L$4,IF(COUNTIF($F$5:$F90,"="&amp;$F90)&gt;4,"",COUNTIF($D$6:$D90,"=F")),"")</f>
        <v/>
      </c>
      <c r="M90" s="36" t="str">
        <f>IF($F90=M$3&amp;"-"&amp;M$4,IF(COUNTIF($F$5:$F90,"="&amp;$F90)&gt;6,"",$A90),"")</f>
        <v/>
      </c>
      <c r="N90" s="36" t="str">
        <f>IF($F90=N$3&amp;"-"&amp;N$4,IF(COUNTIF($F$5:$F90,"="&amp;$F90)&gt;4,"",COUNTIF($D$6:$D90,"=F")),"")</f>
        <v/>
      </c>
      <c r="O90" s="36" t="str">
        <f>IF($F90=O$3&amp;"-"&amp;O$4,IF(COUNTIF($F$5:$F90,"="&amp;$F90)&gt;6,"",$A90),"")</f>
        <v/>
      </c>
      <c r="P90" s="36" t="str">
        <f>IF($F90=P$3&amp;"-"&amp;P$4,IF(COUNTIF($F$5:$F90,"="&amp;$F90)&gt;4,"",COUNTIF($D$6:$D90,"=F")),"")</f>
        <v/>
      </c>
      <c r="Q90" s="36" t="str">
        <f>IF($F90=Q$3&amp;"-"&amp;Q$4,IF(COUNTIF($F$5:$F90,"="&amp;$F90)&gt;6,"",$A90),"")</f>
        <v/>
      </c>
      <c r="R90" s="36" t="str">
        <f>IF($F90=R$3&amp;"-"&amp;R$4,IF(COUNTIF($F$5:$F90,"="&amp;$F90)&gt;4,"",COUNTIF($D$6:$D90,"=F")),"")</f>
        <v/>
      </c>
    </row>
    <row r="91" spans="1:18" hidden="1">
      <c r="A91" s="12">
        <v>87</v>
      </c>
      <c r="B91" s="45" t="s">
        <v>217</v>
      </c>
      <c r="C91" s="13" t="s">
        <v>41</v>
      </c>
      <c r="D91" s="23" t="s">
        <v>98</v>
      </c>
      <c r="E91" s="23" t="s">
        <v>86</v>
      </c>
      <c r="F91" s="22" t="str">
        <f t="shared" si="3"/>
        <v>C&amp;C-M</v>
      </c>
      <c r="G91" s="36" t="str">
        <f>IF($F91=G$3&amp;"-"&amp;G$4,IF(COUNTIF($F$5:$F91,"="&amp;$F91)&gt;6,"",$A91),"")</f>
        <v/>
      </c>
      <c r="H91" s="36" t="str">
        <f>IF($F91=H$3&amp;"-"&amp;H$4,IF(COUNTIF($F$5:$F91,"="&amp;$F91)&gt;4,"",COUNTIF($D$6:$D91,"=F")),"")</f>
        <v/>
      </c>
      <c r="I91" s="36" t="str">
        <f>IF($F91=I$3&amp;"-"&amp;I$4,IF(COUNTIF($F$5:$F91,"="&amp;$F91)&gt;6,"",$A91),"")</f>
        <v/>
      </c>
      <c r="J91" s="36" t="str">
        <f>IF($F91=J$3&amp;"-"&amp;J$4,IF(COUNTIF($F$5:$F91,"="&amp;$F91)&gt;4,"",COUNTIF($D$6:$D91,"=F")),"")</f>
        <v/>
      </c>
      <c r="K91" s="36" t="str">
        <f>IF($F91=K$3&amp;"-"&amp;K$4,IF(COUNTIF($F$5:$F91,"="&amp;$F91)&gt;6,"",$A91),"")</f>
        <v/>
      </c>
      <c r="L91" s="36" t="str">
        <f>IF($F91=L$3&amp;"-"&amp;L$4,IF(COUNTIF($F$5:$F91,"="&amp;$F91)&gt;4,"",COUNTIF($D$6:$D91,"=F")),"")</f>
        <v/>
      </c>
      <c r="M91" s="36" t="str">
        <f>IF($F91=M$3&amp;"-"&amp;M$4,IF(COUNTIF($F$5:$F91,"="&amp;$F91)&gt;6,"",$A91),"")</f>
        <v/>
      </c>
      <c r="N91" s="36" t="str">
        <f>IF($F91=N$3&amp;"-"&amp;N$4,IF(COUNTIF($F$5:$F91,"="&amp;$F91)&gt;4,"",COUNTIF($D$6:$D91,"=F")),"")</f>
        <v/>
      </c>
      <c r="O91" s="36" t="str">
        <f>IF($F91=O$3&amp;"-"&amp;O$4,IF(COUNTIF($F$5:$F91,"="&amp;$F91)&gt;6,"",$A91),"")</f>
        <v/>
      </c>
      <c r="P91" s="36" t="str">
        <f>IF($F91=P$3&amp;"-"&amp;P$4,IF(COUNTIF($F$5:$F91,"="&amp;$F91)&gt;4,"",COUNTIF($D$6:$D91,"=F")),"")</f>
        <v/>
      </c>
      <c r="Q91" s="36" t="str">
        <f>IF($F91=Q$3&amp;"-"&amp;Q$4,IF(COUNTIF($F$5:$F91,"="&amp;$F91)&gt;6,"",$A91),"")</f>
        <v/>
      </c>
      <c r="R91" s="36" t="str">
        <f>IF($F91=R$3&amp;"-"&amp;R$4,IF(COUNTIF($F$5:$F91,"="&amp;$F91)&gt;4,"",COUNTIF($D$6:$D91,"=F")),"")</f>
        <v/>
      </c>
    </row>
    <row r="92" spans="1:18" hidden="1">
      <c r="A92" s="15">
        <v>88</v>
      </c>
      <c r="B92" s="45" t="s">
        <v>218</v>
      </c>
      <c r="C92" s="13" t="s">
        <v>367</v>
      </c>
      <c r="D92" s="23" t="s">
        <v>98</v>
      </c>
      <c r="E92" s="23" t="s">
        <v>90</v>
      </c>
      <c r="F92" s="22" t="str">
        <f t="shared" si="3"/>
        <v>NJ-M</v>
      </c>
      <c r="G92" s="36" t="str">
        <f>IF($F92=G$3&amp;"-"&amp;G$4,IF(COUNTIF($F$5:$F92,"="&amp;$F92)&gt;6,"",$A92),"")</f>
        <v/>
      </c>
      <c r="H92" s="36" t="str">
        <f>IF($F92=H$3&amp;"-"&amp;H$4,IF(COUNTIF($F$5:$F92,"="&amp;$F92)&gt;4,"",COUNTIF($D$6:$D92,"=F")),"")</f>
        <v/>
      </c>
      <c r="I92" s="36" t="str">
        <f>IF($F92=I$3&amp;"-"&amp;I$4,IF(COUNTIF($F$5:$F92,"="&amp;$F92)&gt;6,"",$A92),"")</f>
        <v/>
      </c>
      <c r="J92" s="36" t="str">
        <f>IF($F92=J$3&amp;"-"&amp;J$4,IF(COUNTIF($F$5:$F92,"="&amp;$F92)&gt;4,"",COUNTIF($D$6:$D92,"=F")),"")</f>
        <v/>
      </c>
      <c r="K92" s="36" t="str">
        <f>IF($F92=K$3&amp;"-"&amp;K$4,IF(COUNTIF($F$5:$F92,"="&amp;$F92)&gt;6,"",$A92),"")</f>
        <v/>
      </c>
      <c r="L92" s="36" t="str">
        <f>IF($F92=L$3&amp;"-"&amp;L$4,IF(COUNTIF($F$5:$F92,"="&amp;$F92)&gt;4,"",COUNTIF($D$6:$D92,"=F")),"")</f>
        <v/>
      </c>
      <c r="M92" s="36" t="str">
        <f>IF($F92=M$3&amp;"-"&amp;M$4,IF(COUNTIF($F$5:$F92,"="&amp;$F92)&gt;6,"",$A92),"")</f>
        <v/>
      </c>
      <c r="N92" s="36" t="str">
        <f>IF($F92=N$3&amp;"-"&amp;N$4,IF(COUNTIF($F$5:$F92,"="&amp;$F92)&gt;4,"",COUNTIF($D$6:$D92,"=F")),"")</f>
        <v/>
      </c>
      <c r="O92" s="36" t="str">
        <f>IF($F92=O$3&amp;"-"&amp;O$4,IF(COUNTIF($F$5:$F92,"="&amp;$F92)&gt;6,"",$A92),"")</f>
        <v/>
      </c>
      <c r="P92" s="36" t="str">
        <f>IF($F92=P$3&amp;"-"&amp;P$4,IF(COUNTIF($F$5:$F92,"="&amp;$F92)&gt;4,"",COUNTIF($D$6:$D92,"=F")),"")</f>
        <v/>
      </c>
      <c r="Q92" s="36" t="str">
        <f>IF($F92=Q$3&amp;"-"&amp;Q$4,IF(COUNTIF($F$5:$F92,"="&amp;$F92)&gt;6,"",$A92),"")</f>
        <v/>
      </c>
      <c r="R92" s="36" t="str">
        <f>IF($F92=R$3&amp;"-"&amp;R$4,IF(COUNTIF($F$5:$F92,"="&amp;$F92)&gt;4,"",COUNTIF($D$6:$D92,"=F")),"")</f>
        <v/>
      </c>
    </row>
    <row r="93" spans="1:18" hidden="1">
      <c r="A93" s="19">
        <v>89</v>
      </c>
      <c r="B93" s="45" t="s">
        <v>218</v>
      </c>
      <c r="C93" s="13" t="s">
        <v>368</v>
      </c>
      <c r="D93" s="23" t="s">
        <v>98</v>
      </c>
      <c r="E93" s="23" t="s">
        <v>90</v>
      </c>
      <c r="F93" s="22" t="str">
        <f t="shared" si="3"/>
        <v>NJ-M</v>
      </c>
      <c r="G93" s="36" t="str">
        <f>IF($F93=G$3&amp;"-"&amp;G$4,IF(COUNTIF($F$5:$F93,"="&amp;$F93)&gt;6,"",$A93),"")</f>
        <v/>
      </c>
      <c r="H93" s="36" t="str">
        <f>IF($F93=H$3&amp;"-"&amp;H$4,IF(COUNTIF($F$5:$F93,"="&amp;$F93)&gt;4,"",COUNTIF($D$6:$D93,"=F")),"")</f>
        <v/>
      </c>
      <c r="I93" s="36" t="str">
        <f>IF($F93=I$3&amp;"-"&amp;I$4,IF(COUNTIF($F$5:$F93,"="&amp;$F93)&gt;6,"",$A93),"")</f>
        <v/>
      </c>
      <c r="J93" s="36" t="str">
        <f>IF($F93=J$3&amp;"-"&amp;J$4,IF(COUNTIF($F$5:$F93,"="&amp;$F93)&gt;4,"",COUNTIF($D$6:$D93,"=F")),"")</f>
        <v/>
      </c>
      <c r="K93" s="36" t="str">
        <f>IF($F93=K$3&amp;"-"&amp;K$4,IF(COUNTIF($F$5:$F93,"="&amp;$F93)&gt;6,"",$A93),"")</f>
        <v/>
      </c>
      <c r="L93" s="36" t="str">
        <f>IF($F93=L$3&amp;"-"&amp;L$4,IF(COUNTIF($F$5:$F93,"="&amp;$F93)&gt;4,"",COUNTIF($D$6:$D93,"=F")),"")</f>
        <v/>
      </c>
      <c r="M93" s="36" t="str">
        <f>IF($F93=M$3&amp;"-"&amp;M$4,IF(COUNTIF($F$5:$F93,"="&amp;$F93)&gt;6,"",$A93),"")</f>
        <v/>
      </c>
      <c r="N93" s="36" t="str">
        <f>IF($F93=N$3&amp;"-"&amp;N$4,IF(COUNTIF($F$5:$F93,"="&amp;$F93)&gt;4,"",COUNTIF($D$6:$D93,"=F")),"")</f>
        <v/>
      </c>
      <c r="O93" s="36" t="str">
        <f>IF($F93=O$3&amp;"-"&amp;O$4,IF(COUNTIF($F$5:$F93,"="&amp;$F93)&gt;6,"",$A93),"")</f>
        <v/>
      </c>
      <c r="P93" s="36" t="str">
        <f>IF($F93=P$3&amp;"-"&amp;P$4,IF(COUNTIF($F$5:$F93,"="&amp;$F93)&gt;4,"",COUNTIF($D$6:$D93,"=F")),"")</f>
        <v/>
      </c>
      <c r="Q93" s="36" t="str">
        <f>IF($F93=Q$3&amp;"-"&amp;Q$4,IF(COUNTIF($F$5:$F93,"="&amp;$F93)&gt;6,"",$A93),"")</f>
        <v/>
      </c>
      <c r="R93" s="36" t="str">
        <f>IF($F93=R$3&amp;"-"&amp;R$4,IF(COUNTIF($F$5:$F93,"="&amp;$F93)&gt;4,"",COUNTIF($D$6:$D93,"=F")),"")</f>
        <v/>
      </c>
    </row>
    <row r="94" spans="1:18" hidden="1">
      <c r="A94" s="18">
        <v>90</v>
      </c>
      <c r="B94" s="45" t="s">
        <v>451</v>
      </c>
      <c r="C94" s="13" t="s">
        <v>352</v>
      </c>
      <c r="D94" s="23" t="s">
        <v>98</v>
      </c>
      <c r="E94" s="23" t="s">
        <v>87</v>
      </c>
      <c r="F94" s="22" t="str">
        <f t="shared" si="3"/>
        <v>CTC-M</v>
      </c>
      <c r="G94" s="36" t="str">
        <f>IF($F94=G$3&amp;"-"&amp;G$4,IF(COUNTIF($F$5:$F94,"="&amp;$F94)&gt;6,"",$A94),"")</f>
        <v/>
      </c>
      <c r="H94" s="36" t="str">
        <f>IF($F94=H$3&amp;"-"&amp;H$4,IF(COUNTIF($F$5:$F94,"="&amp;$F94)&gt;4,"",COUNTIF($D$6:$D94,"=F")),"")</f>
        <v/>
      </c>
      <c r="I94" s="36" t="str">
        <f>IF($F94=I$3&amp;"-"&amp;I$4,IF(COUNTIF($F$5:$F94,"="&amp;$F94)&gt;6,"",$A94),"")</f>
        <v/>
      </c>
      <c r="J94" s="36" t="str">
        <f>IF($F94=J$3&amp;"-"&amp;J$4,IF(COUNTIF($F$5:$F94,"="&amp;$F94)&gt;4,"",COUNTIF($D$6:$D94,"=F")),"")</f>
        <v/>
      </c>
      <c r="K94" s="36" t="str">
        <f>IF($F94=K$3&amp;"-"&amp;K$4,IF(COUNTIF($F$5:$F94,"="&amp;$F94)&gt;6,"",$A94),"")</f>
        <v/>
      </c>
      <c r="L94" s="36" t="str">
        <f>IF($F94=L$3&amp;"-"&amp;L$4,IF(COUNTIF($F$5:$F94,"="&amp;$F94)&gt;4,"",COUNTIF($D$6:$D94,"=F")),"")</f>
        <v/>
      </c>
      <c r="M94" s="36" t="str">
        <f>IF($F94=M$3&amp;"-"&amp;M$4,IF(COUNTIF($F$5:$F94,"="&amp;$F94)&gt;6,"",$A94),"")</f>
        <v/>
      </c>
      <c r="N94" s="36" t="str">
        <f>IF($F94=N$3&amp;"-"&amp;N$4,IF(COUNTIF($F$5:$F94,"="&amp;$F94)&gt;4,"",COUNTIF($D$6:$D94,"=F")),"")</f>
        <v/>
      </c>
      <c r="O94" s="36" t="str">
        <f>IF($F94=O$3&amp;"-"&amp;O$4,IF(COUNTIF($F$5:$F94,"="&amp;$F94)&gt;6,"",$A94),"")</f>
        <v/>
      </c>
      <c r="P94" s="36" t="str">
        <f>IF($F94=P$3&amp;"-"&amp;P$4,IF(COUNTIF($F$5:$F94,"="&amp;$F94)&gt;4,"",COUNTIF($D$6:$D94,"=F")),"")</f>
        <v/>
      </c>
      <c r="Q94" s="36" t="str">
        <f>IF($F94=Q$3&amp;"-"&amp;Q$4,IF(COUNTIF($F$5:$F94,"="&amp;$F94)&gt;6,"",$A94),"")</f>
        <v/>
      </c>
      <c r="R94" s="36" t="str">
        <f>IF($F94=R$3&amp;"-"&amp;R$4,IF(COUNTIF($F$5:$F94,"="&amp;$F94)&gt;4,"",COUNTIF($D$6:$D94,"=F")),"")</f>
        <v/>
      </c>
    </row>
    <row r="95" spans="1:18" hidden="1">
      <c r="A95" s="15">
        <v>91</v>
      </c>
      <c r="B95" s="45" t="s">
        <v>451</v>
      </c>
      <c r="C95" s="13" t="s">
        <v>265</v>
      </c>
      <c r="D95" s="23" t="s">
        <v>98</v>
      </c>
      <c r="E95" s="23" t="s">
        <v>88</v>
      </c>
      <c r="F95" s="22" t="str">
        <f t="shared" si="3"/>
        <v>Ely-M</v>
      </c>
      <c r="G95" s="36" t="str">
        <f>IF($F95=G$3&amp;"-"&amp;G$4,IF(COUNTIF($F$5:$F95,"="&amp;$F95)&gt;6,"",$A95),"")</f>
        <v/>
      </c>
      <c r="H95" s="36" t="str">
        <f>IF($F95=H$3&amp;"-"&amp;H$4,IF(COUNTIF($F$5:$F95,"="&amp;$F95)&gt;4,"",COUNTIF($D$6:$D95,"=F")),"")</f>
        <v/>
      </c>
      <c r="I95" s="36" t="str">
        <f>IF($F95=I$3&amp;"-"&amp;I$4,IF(COUNTIF($F$5:$F95,"="&amp;$F95)&gt;6,"",$A95),"")</f>
        <v/>
      </c>
      <c r="J95" s="36" t="str">
        <f>IF($F95=J$3&amp;"-"&amp;J$4,IF(COUNTIF($F$5:$F95,"="&amp;$F95)&gt;4,"",COUNTIF($D$6:$D95,"=F")),"")</f>
        <v/>
      </c>
      <c r="K95" s="36" t="str">
        <f>IF($F95=K$3&amp;"-"&amp;K$4,IF(COUNTIF($F$5:$F95,"="&amp;$F95)&gt;6,"",$A95),"")</f>
        <v/>
      </c>
      <c r="L95" s="36" t="str">
        <f>IF($F95=L$3&amp;"-"&amp;L$4,IF(COUNTIF($F$5:$F95,"="&amp;$F95)&gt;4,"",COUNTIF($D$6:$D95,"=F")),"")</f>
        <v/>
      </c>
      <c r="M95" s="36" t="str">
        <f>IF($F95=M$3&amp;"-"&amp;M$4,IF(COUNTIF($F$5:$F95,"="&amp;$F95)&gt;6,"",$A95),"")</f>
        <v/>
      </c>
      <c r="N95" s="36" t="str">
        <f>IF($F95=N$3&amp;"-"&amp;N$4,IF(COUNTIF($F$5:$F95,"="&amp;$F95)&gt;4,"",COUNTIF($D$6:$D95,"=F")),"")</f>
        <v/>
      </c>
      <c r="O95" s="36" t="str">
        <f>IF($F95=O$3&amp;"-"&amp;O$4,IF(COUNTIF($F$5:$F95,"="&amp;$F95)&gt;6,"",$A95),"")</f>
        <v/>
      </c>
      <c r="P95" s="36" t="str">
        <f>IF($F95=P$3&amp;"-"&amp;P$4,IF(COUNTIF($F$5:$F95,"="&amp;$F95)&gt;4,"",COUNTIF($D$6:$D95,"=F")),"")</f>
        <v/>
      </c>
      <c r="Q95" s="36" t="str">
        <f>IF($F95=Q$3&amp;"-"&amp;Q$4,IF(COUNTIF($F$5:$F95,"="&amp;$F95)&gt;6,"",$A95),"")</f>
        <v/>
      </c>
      <c r="R95" s="36" t="str">
        <f>IF($F95=R$3&amp;"-"&amp;R$4,IF(COUNTIF($F$5:$F95,"="&amp;$F95)&gt;4,"",COUNTIF($D$6:$D95,"=F")),"")</f>
        <v/>
      </c>
    </row>
    <row r="96" spans="1:18" hidden="1">
      <c r="A96" s="12">
        <v>92</v>
      </c>
      <c r="B96" s="45" t="s">
        <v>452</v>
      </c>
      <c r="C96" s="13" t="s">
        <v>112</v>
      </c>
      <c r="D96" s="23" t="s">
        <v>99</v>
      </c>
      <c r="E96" s="23" t="s">
        <v>90</v>
      </c>
      <c r="F96" s="22" t="str">
        <f t="shared" si="3"/>
        <v>NJ-F</v>
      </c>
      <c r="G96" s="36" t="str">
        <f>IF($F96=G$3&amp;"-"&amp;G$4,IF(COUNTIF($F$5:$F96,"="&amp;$F96)&gt;6,"",$A96),"")</f>
        <v/>
      </c>
      <c r="H96" s="36" t="str">
        <f>IF($F96=H$3&amp;"-"&amp;H$4,IF(COUNTIF($F$5:$F96,"="&amp;$F96)&gt;4,"",COUNTIF($D$6:$D96,"=F")),"")</f>
        <v/>
      </c>
      <c r="I96" s="36" t="str">
        <f>IF($F96=I$3&amp;"-"&amp;I$4,IF(COUNTIF($F$5:$F96,"="&amp;$F96)&gt;6,"",$A96),"")</f>
        <v/>
      </c>
      <c r="J96" s="36" t="str">
        <f>IF($F96=J$3&amp;"-"&amp;J$4,IF(COUNTIF($F$5:$F96,"="&amp;$F96)&gt;4,"",COUNTIF($D$6:$D96,"=F")),"")</f>
        <v/>
      </c>
      <c r="K96" s="36" t="str">
        <f>IF($F96=K$3&amp;"-"&amp;K$4,IF(COUNTIF($F$5:$F96,"="&amp;$F96)&gt;6,"",$A96),"")</f>
        <v/>
      </c>
      <c r="L96" s="36" t="str">
        <f>IF($F96=L$3&amp;"-"&amp;L$4,IF(COUNTIF($F$5:$F96,"="&amp;$F96)&gt;4,"",COUNTIF($D$6:$D96,"=F")),"")</f>
        <v/>
      </c>
      <c r="M96" s="36" t="str">
        <f>IF($F96=M$3&amp;"-"&amp;M$4,IF(COUNTIF($F$5:$F96,"="&amp;$F96)&gt;6,"",$A96),"")</f>
        <v/>
      </c>
      <c r="N96" s="36" t="str">
        <f>IF($F96=N$3&amp;"-"&amp;N$4,IF(COUNTIF($F$5:$F96,"="&amp;$F96)&gt;4,"",COUNTIF($D$6:$D96,"=F")),"")</f>
        <v/>
      </c>
      <c r="O96" s="36" t="str">
        <f>IF($F96=O$3&amp;"-"&amp;O$4,IF(COUNTIF($F$5:$F96,"="&amp;$F96)&gt;6,"",$A96),"")</f>
        <v/>
      </c>
      <c r="P96" s="36">
        <f>IF($F96=P$3&amp;"-"&amp;P$4,IF(COUNTIF($F$5:$F96,"="&amp;$F96)&gt;4,"",COUNTIF($D$6:$D96,"=F")),"")</f>
        <v>20</v>
      </c>
      <c r="Q96" s="36" t="str">
        <f>IF($F96=Q$3&amp;"-"&amp;Q$4,IF(COUNTIF($F$5:$F96,"="&amp;$F96)&gt;6,"",$A96),"")</f>
        <v/>
      </c>
      <c r="R96" s="36" t="str">
        <f>IF($F96=R$3&amp;"-"&amp;R$4,IF(COUNTIF($F$5:$F96,"="&amp;$F96)&gt;4,"",COUNTIF($D$6:$D96,"=F")),"")</f>
        <v/>
      </c>
    </row>
    <row r="97" spans="1:18" hidden="1">
      <c r="A97" s="19">
        <v>93</v>
      </c>
      <c r="B97" s="45" t="s">
        <v>453</v>
      </c>
      <c r="C97" s="13" t="s">
        <v>369</v>
      </c>
      <c r="D97" s="23" t="s">
        <v>98</v>
      </c>
      <c r="E97" s="23" t="s">
        <v>90</v>
      </c>
      <c r="F97" s="22" t="str">
        <f t="shared" si="3"/>
        <v>NJ-M</v>
      </c>
      <c r="G97" s="36" t="str">
        <f>IF($F97=G$3&amp;"-"&amp;G$4,IF(COUNTIF($F$5:$F97,"="&amp;$F97)&gt;6,"",$A97),"")</f>
        <v/>
      </c>
      <c r="H97" s="36" t="str">
        <f>IF($F97=H$3&amp;"-"&amp;H$4,IF(COUNTIF($F$5:$F97,"="&amp;$F97)&gt;4,"",COUNTIF($D$6:$D97,"=F")),"")</f>
        <v/>
      </c>
      <c r="I97" s="36" t="str">
        <f>IF($F97=I$3&amp;"-"&amp;I$4,IF(COUNTIF($F$5:$F97,"="&amp;$F97)&gt;6,"",$A97),"")</f>
        <v/>
      </c>
      <c r="J97" s="36" t="str">
        <f>IF($F97=J$3&amp;"-"&amp;J$4,IF(COUNTIF($F$5:$F97,"="&amp;$F97)&gt;4,"",COUNTIF($D$6:$D97,"=F")),"")</f>
        <v/>
      </c>
      <c r="K97" s="36" t="str">
        <f>IF($F97=K$3&amp;"-"&amp;K$4,IF(COUNTIF($F$5:$F97,"="&amp;$F97)&gt;6,"",$A97),"")</f>
        <v/>
      </c>
      <c r="L97" s="36" t="str">
        <f>IF($F97=L$3&amp;"-"&amp;L$4,IF(COUNTIF($F$5:$F97,"="&amp;$F97)&gt;4,"",COUNTIF($D$6:$D97,"=F")),"")</f>
        <v/>
      </c>
      <c r="M97" s="36" t="str">
        <f>IF($F97=M$3&amp;"-"&amp;M$4,IF(COUNTIF($F$5:$F97,"="&amp;$F97)&gt;6,"",$A97),"")</f>
        <v/>
      </c>
      <c r="N97" s="36" t="str">
        <f>IF($F97=N$3&amp;"-"&amp;N$4,IF(COUNTIF($F$5:$F97,"="&amp;$F97)&gt;4,"",COUNTIF($D$6:$D97,"=F")),"")</f>
        <v/>
      </c>
      <c r="O97" s="36" t="str">
        <f>IF($F97=O$3&amp;"-"&amp;O$4,IF(COUNTIF($F$5:$F97,"="&amp;$F97)&gt;6,"",$A97),"")</f>
        <v/>
      </c>
      <c r="P97" s="36" t="str">
        <f>IF($F97=P$3&amp;"-"&amp;P$4,IF(COUNTIF($F$5:$F97,"="&amp;$F97)&gt;4,"",COUNTIF($D$6:$D97,"=F")),"")</f>
        <v/>
      </c>
      <c r="Q97" s="36" t="str">
        <f>IF($F97=Q$3&amp;"-"&amp;Q$4,IF(COUNTIF($F$5:$F97,"="&amp;$F97)&gt;6,"",$A97),"")</f>
        <v/>
      </c>
      <c r="R97" s="36" t="str">
        <f>IF($F97=R$3&amp;"-"&amp;R$4,IF(COUNTIF($F$5:$F97,"="&amp;$F97)&gt;4,"",COUNTIF($D$6:$D97,"=F")),"")</f>
        <v/>
      </c>
    </row>
    <row r="98" spans="1:18" hidden="1">
      <c r="A98" s="18">
        <v>94</v>
      </c>
      <c r="B98" s="45" t="s">
        <v>454</v>
      </c>
      <c r="C98" s="13" t="s">
        <v>230</v>
      </c>
      <c r="D98" s="23" t="s">
        <v>99</v>
      </c>
      <c r="E98" s="23" t="s">
        <v>87</v>
      </c>
      <c r="F98" s="22" t="str">
        <f t="shared" si="3"/>
        <v>CTC-F</v>
      </c>
      <c r="G98" s="36" t="str">
        <f>IF($F98=G$3&amp;"-"&amp;G$4,IF(COUNTIF($F$5:$F98,"="&amp;$F98)&gt;6,"",$A98),"")</f>
        <v/>
      </c>
      <c r="H98" s="36" t="str">
        <f>IF($F98=H$3&amp;"-"&amp;H$4,IF(COUNTIF($F$5:$F98,"="&amp;$F98)&gt;4,"",COUNTIF($D$6:$D98,"=F")),"")</f>
        <v/>
      </c>
      <c r="I98" s="36" t="str">
        <f>IF($F98=I$3&amp;"-"&amp;I$4,IF(COUNTIF($F$5:$F98,"="&amp;$F98)&gt;6,"",$A98),"")</f>
        <v/>
      </c>
      <c r="J98" s="36" t="str">
        <f>IF($F98=J$3&amp;"-"&amp;J$4,IF(COUNTIF($F$5:$F98,"="&amp;$F98)&gt;4,"",COUNTIF($D$6:$D98,"=F")),"")</f>
        <v/>
      </c>
      <c r="K98" s="36" t="str">
        <f>IF($F98=K$3&amp;"-"&amp;K$4,IF(COUNTIF($F$5:$F98,"="&amp;$F98)&gt;6,"",$A98),"")</f>
        <v/>
      </c>
      <c r="L98" s="36" t="str">
        <f>IF($F98=L$3&amp;"-"&amp;L$4,IF(COUNTIF($F$5:$F98,"="&amp;$F98)&gt;4,"",COUNTIF($D$6:$D98,"=F")),"")</f>
        <v/>
      </c>
      <c r="M98" s="36" t="str">
        <f>IF($F98=M$3&amp;"-"&amp;M$4,IF(COUNTIF($F$5:$F98,"="&amp;$F98)&gt;6,"",$A98),"")</f>
        <v/>
      </c>
      <c r="N98" s="36" t="str">
        <f>IF($F98=N$3&amp;"-"&amp;N$4,IF(COUNTIF($F$5:$F98,"="&amp;$F98)&gt;4,"",COUNTIF($D$6:$D98,"=F")),"")</f>
        <v/>
      </c>
      <c r="O98" s="36" t="str">
        <f>IF($F98=O$3&amp;"-"&amp;O$4,IF(COUNTIF($F$5:$F98,"="&amp;$F98)&gt;6,"",$A98),"")</f>
        <v/>
      </c>
      <c r="P98" s="36" t="str">
        <f>IF($F98=P$3&amp;"-"&amp;P$4,IF(COUNTIF($F$5:$F98,"="&amp;$F98)&gt;4,"",COUNTIF($D$6:$D98,"=F")),"")</f>
        <v/>
      </c>
      <c r="Q98" s="36" t="str">
        <f>IF($F98=Q$3&amp;"-"&amp;Q$4,IF(COUNTIF($F$5:$F98,"="&amp;$F98)&gt;6,"",$A98),"")</f>
        <v/>
      </c>
      <c r="R98" s="36" t="str">
        <f>IF($F98=R$3&amp;"-"&amp;R$4,IF(COUNTIF($F$5:$F98,"="&amp;$F98)&gt;4,"",COUNTIF($D$6:$D98,"=F")),"")</f>
        <v/>
      </c>
    </row>
    <row r="99" spans="1:18" hidden="1">
      <c r="A99" s="12">
        <v>95</v>
      </c>
      <c r="B99" s="45" t="s">
        <v>455</v>
      </c>
      <c r="C99" s="13" t="s">
        <v>428</v>
      </c>
      <c r="D99" s="23" t="s">
        <v>98</v>
      </c>
      <c r="E99" s="23" t="s">
        <v>86</v>
      </c>
      <c r="F99" s="22" t="str">
        <f t="shared" si="3"/>
        <v>C&amp;C-M</v>
      </c>
      <c r="G99" s="36" t="str">
        <f>IF($F99=G$3&amp;"-"&amp;G$4,IF(COUNTIF($F$5:$F99,"="&amp;$F99)&gt;6,"",$A99),"")</f>
        <v/>
      </c>
      <c r="H99" s="36" t="str">
        <f>IF($F99=H$3&amp;"-"&amp;H$4,IF(COUNTIF($F$5:$F99,"="&amp;$F99)&gt;4,"",COUNTIF($D$6:$D99,"=F")),"")</f>
        <v/>
      </c>
      <c r="I99" s="36" t="str">
        <f>IF($F99=I$3&amp;"-"&amp;I$4,IF(COUNTIF($F$5:$F99,"="&amp;$F99)&gt;6,"",$A99),"")</f>
        <v/>
      </c>
      <c r="J99" s="36" t="str">
        <f>IF($F99=J$3&amp;"-"&amp;J$4,IF(COUNTIF($F$5:$F99,"="&amp;$F99)&gt;4,"",COUNTIF($D$6:$D99,"=F")),"")</f>
        <v/>
      </c>
      <c r="K99" s="36" t="str">
        <f>IF($F99=K$3&amp;"-"&amp;K$4,IF(COUNTIF($F$5:$F99,"="&amp;$F99)&gt;6,"",$A99),"")</f>
        <v/>
      </c>
      <c r="L99" s="36" t="str">
        <f>IF($F99=L$3&amp;"-"&amp;L$4,IF(COUNTIF($F$5:$F99,"="&amp;$F99)&gt;4,"",COUNTIF($D$6:$D99,"=F")),"")</f>
        <v/>
      </c>
      <c r="M99" s="36" t="str">
        <f>IF($F99=M$3&amp;"-"&amp;M$4,IF(COUNTIF($F$5:$F99,"="&amp;$F99)&gt;6,"",$A99),"")</f>
        <v/>
      </c>
      <c r="N99" s="36" t="str">
        <f>IF($F99=N$3&amp;"-"&amp;N$4,IF(COUNTIF($F$5:$F99,"="&amp;$F99)&gt;4,"",COUNTIF($D$6:$D99,"=F")),"")</f>
        <v/>
      </c>
      <c r="O99" s="36" t="str">
        <f>IF($F99=O$3&amp;"-"&amp;O$4,IF(COUNTIF($F$5:$F99,"="&amp;$F99)&gt;6,"",$A99),"")</f>
        <v/>
      </c>
      <c r="P99" s="36" t="str">
        <f>IF($F99=P$3&amp;"-"&amp;P$4,IF(COUNTIF($F$5:$F99,"="&amp;$F99)&gt;4,"",COUNTIF($D$6:$D99,"=F")),"")</f>
        <v/>
      </c>
      <c r="Q99" s="36" t="str">
        <f>IF($F99=Q$3&amp;"-"&amp;Q$4,IF(COUNTIF($F$5:$F99,"="&amp;$F99)&gt;6,"",$A99),"")</f>
        <v/>
      </c>
      <c r="R99" s="36" t="str">
        <f>IF($F99=R$3&amp;"-"&amp;R$4,IF(COUNTIF($F$5:$F99,"="&amp;$F99)&gt;4,"",COUNTIF($D$6:$D99,"=F")),"")</f>
        <v/>
      </c>
    </row>
    <row r="100" spans="1:18">
      <c r="A100" s="12">
        <v>96</v>
      </c>
      <c r="B100" s="45" t="s">
        <v>456</v>
      </c>
      <c r="C100" s="13" t="s">
        <v>53</v>
      </c>
      <c r="D100" s="23" t="s">
        <v>99</v>
      </c>
      <c r="E100" s="23" t="s">
        <v>91</v>
      </c>
      <c r="F100" s="22" t="str">
        <f t="shared" si="3"/>
        <v>SS-F</v>
      </c>
      <c r="G100" s="36" t="str">
        <f>IF($F100=G$3&amp;"-"&amp;G$4,IF(COUNTIF($F$5:$F100,"="&amp;$F100)&gt;6,"",$A100),"")</f>
        <v/>
      </c>
      <c r="H100" s="36" t="str">
        <f>IF($F100=H$3&amp;"-"&amp;H$4,IF(COUNTIF($F$5:$F100,"="&amp;$F100)&gt;4,"",COUNTIF($D$6:$D100,"=F")),"")</f>
        <v/>
      </c>
      <c r="I100" s="36" t="str">
        <f>IF($F100=I$3&amp;"-"&amp;I$4,IF(COUNTIF($F$5:$F100,"="&amp;$F100)&gt;6,"",$A100),"")</f>
        <v/>
      </c>
      <c r="J100" s="36" t="str">
        <f>IF($F100=J$3&amp;"-"&amp;J$4,IF(COUNTIF($F$5:$F100,"="&amp;$F100)&gt;4,"",COUNTIF($D$6:$D100,"=F")),"")</f>
        <v/>
      </c>
      <c r="K100" s="36" t="str">
        <f>IF($F100=K$3&amp;"-"&amp;K$4,IF(COUNTIF($F$5:$F100,"="&amp;$F100)&gt;6,"",$A100),"")</f>
        <v/>
      </c>
      <c r="L100" s="36" t="str">
        <f>IF($F100=L$3&amp;"-"&amp;L$4,IF(COUNTIF($F$5:$F100,"="&amp;$F100)&gt;4,"",COUNTIF($D$6:$D100,"=F")),"")</f>
        <v/>
      </c>
      <c r="M100" s="36" t="str">
        <f>IF($F100=M$3&amp;"-"&amp;M$4,IF(COUNTIF($F$5:$F100,"="&amp;$F100)&gt;6,"",$A100),"")</f>
        <v/>
      </c>
      <c r="N100" s="36" t="str">
        <f>IF($F100=N$3&amp;"-"&amp;N$4,IF(COUNTIF($F$5:$F100,"="&amp;$F100)&gt;4,"",COUNTIF($D$6:$D100,"=F")),"")</f>
        <v/>
      </c>
      <c r="O100" s="36" t="str">
        <f>IF($F100=O$3&amp;"-"&amp;O$4,IF(COUNTIF($F$5:$F100,"="&amp;$F100)&gt;6,"",$A100),"")</f>
        <v/>
      </c>
      <c r="P100" s="36" t="str">
        <f>IF($F100=P$3&amp;"-"&amp;P$4,IF(COUNTIF($F$5:$F100,"="&amp;$F100)&gt;4,"",COUNTIF($D$6:$D100,"=F")),"")</f>
        <v/>
      </c>
      <c r="Q100" s="36" t="str">
        <f>IF($F100=Q$3&amp;"-"&amp;Q$4,IF(COUNTIF($F$5:$F100,"="&amp;$F100)&gt;6,"",$A100),"")</f>
        <v/>
      </c>
      <c r="R100" s="36">
        <f>IF($F100=R$3&amp;"-"&amp;R$4,IF(COUNTIF($F$5:$F100,"="&amp;$F100)&gt;4,"",COUNTIF($D$6:$D100,"=F")),"")</f>
        <v>22</v>
      </c>
    </row>
    <row r="101" spans="1:18">
      <c r="A101" s="14">
        <v>97</v>
      </c>
      <c r="B101" s="45" t="s">
        <v>457</v>
      </c>
      <c r="C101" s="13" t="s">
        <v>270</v>
      </c>
      <c r="D101" s="23" t="s">
        <v>98</v>
      </c>
      <c r="E101" s="23" t="s">
        <v>91</v>
      </c>
      <c r="F101" s="22" t="str">
        <f t="shared" si="3"/>
        <v>SS-M</v>
      </c>
      <c r="G101" s="36" t="str">
        <f>IF($F101=G$3&amp;"-"&amp;G$4,IF(COUNTIF($F$5:$F101,"="&amp;$F101)&gt;6,"",$A101),"")</f>
        <v/>
      </c>
      <c r="H101" s="36" t="str">
        <f>IF($F101=H$3&amp;"-"&amp;H$4,IF(COUNTIF($F$5:$F101,"="&amp;$F101)&gt;4,"",COUNTIF($D$6:$D101,"=F")),"")</f>
        <v/>
      </c>
      <c r="I101" s="36" t="str">
        <f>IF($F101=I$3&amp;"-"&amp;I$4,IF(COUNTIF($F$5:$F101,"="&amp;$F101)&gt;6,"",$A101),"")</f>
        <v/>
      </c>
      <c r="J101" s="36" t="str">
        <f>IF($F101=J$3&amp;"-"&amp;J$4,IF(COUNTIF($F$5:$F101,"="&amp;$F101)&gt;4,"",COUNTIF($D$6:$D101,"=F")),"")</f>
        <v/>
      </c>
      <c r="K101" s="36" t="str">
        <f>IF($F101=K$3&amp;"-"&amp;K$4,IF(COUNTIF($F$5:$F101,"="&amp;$F101)&gt;6,"",$A101),"")</f>
        <v/>
      </c>
      <c r="L101" s="36" t="str">
        <f>IF($F101=L$3&amp;"-"&amp;L$4,IF(COUNTIF($F$5:$F101,"="&amp;$F101)&gt;4,"",COUNTIF($D$6:$D101,"=F")),"")</f>
        <v/>
      </c>
      <c r="M101" s="36" t="str">
        <f>IF($F101=M$3&amp;"-"&amp;M$4,IF(COUNTIF($F$5:$F101,"="&amp;$F101)&gt;6,"",$A101),"")</f>
        <v/>
      </c>
      <c r="N101" s="36" t="str">
        <f>IF($F101=N$3&amp;"-"&amp;N$4,IF(COUNTIF($F$5:$F101,"="&amp;$F101)&gt;4,"",COUNTIF($D$6:$D101,"=F")),"")</f>
        <v/>
      </c>
      <c r="O101" s="36" t="str">
        <f>IF($F101=O$3&amp;"-"&amp;O$4,IF(COUNTIF($F$5:$F101,"="&amp;$F101)&gt;6,"",$A101),"")</f>
        <v/>
      </c>
      <c r="P101" s="36" t="str">
        <f>IF($F101=P$3&amp;"-"&amp;P$4,IF(COUNTIF($F$5:$F101,"="&amp;$F101)&gt;4,"",COUNTIF($D$6:$D101,"=F")),"")</f>
        <v/>
      </c>
      <c r="Q101" s="36">
        <f>IF($F101=Q$3&amp;"-"&amp;Q$4,IF(COUNTIF($F$5:$F101,"="&amp;$F101)&gt;6,"",$A101),"")</f>
        <v>97</v>
      </c>
      <c r="R101" s="36" t="str">
        <f>IF($F101=R$3&amp;"-"&amp;R$4,IF(COUNTIF($F$5:$F101,"="&amp;$F101)&gt;4,"",COUNTIF($D$6:$D101,"=F")),"")</f>
        <v/>
      </c>
    </row>
    <row r="102" spans="1:18">
      <c r="A102" s="19">
        <v>98</v>
      </c>
      <c r="B102" s="45" t="s">
        <v>458</v>
      </c>
      <c r="C102" s="13" t="s">
        <v>271</v>
      </c>
      <c r="D102" s="23" t="s">
        <v>98</v>
      </c>
      <c r="E102" s="23" t="s">
        <v>91</v>
      </c>
      <c r="F102" s="22" t="str">
        <f t="shared" si="3"/>
        <v>SS-M</v>
      </c>
      <c r="G102" s="36" t="str">
        <f>IF($F102=G$3&amp;"-"&amp;G$4,IF(COUNTIF($F$5:$F102,"="&amp;$F102)&gt;6,"",$A102),"")</f>
        <v/>
      </c>
      <c r="H102" s="36" t="str">
        <f>IF($F102=H$3&amp;"-"&amp;H$4,IF(COUNTIF($F$5:$F102,"="&amp;$F102)&gt;4,"",COUNTIF($D$6:$D102,"=F")),"")</f>
        <v/>
      </c>
      <c r="I102" s="36" t="str">
        <f>IF($F102=I$3&amp;"-"&amp;I$4,IF(COUNTIF($F$5:$F102,"="&amp;$F102)&gt;6,"",$A102),"")</f>
        <v/>
      </c>
      <c r="J102" s="36" t="str">
        <f>IF($F102=J$3&amp;"-"&amp;J$4,IF(COUNTIF($F$5:$F102,"="&amp;$F102)&gt;4,"",COUNTIF($D$6:$D102,"=F")),"")</f>
        <v/>
      </c>
      <c r="K102" s="36" t="str">
        <f>IF($F102=K$3&amp;"-"&amp;K$4,IF(COUNTIF($F$5:$F102,"="&amp;$F102)&gt;6,"",$A102),"")</f>
        <v/>
      </c>
      <c r="L102" s="36" t="str">
        <f>IF($F102=L$3&amp;"-"&amp;L$4,IF(COUNTIF($F$5:$F102,"="&amp;$F102)&gt;4,"",COUNTIF($D$6:$D102,"=F")),"")</f>
        <v/>
      </c>
      <c r="M102" s="36" t="str">
        <f>IF($F102=M$3&amp;"-"&amp;M$4,IF(COUNTIF($F$5:$F102,"="&amp;$F102)&gt;6,"",$A102),"")</f>
        <v/>
      </c>
      <c r="N102" s="36" t="str">
        <f>IF($F102=N$3&amp;"-"&amp;N$4,IF(COUNTIF($F$5:$F102,"="&amp;$F102)&gt;4,"",COUNTIF($D$6:$D102,"=F")),"")</f>
        <v/>
      </c>
      <c r="O102" s="36" t="str">
        <f>IF($F102=O$3&amp;"-"&amp;O$4,IF(COUNTIF($F$5:$F102,"="&amp;$F102)&gt;6,"",$A102),"")</f>
        <v/>
      </c>
      <c r="P102" s="36" t="str">
        <f>IF($F102=P$3&amp;"-"&amp;P$4,IF(COUNTIF($F$5:$F102,"="&amp;$F102)&gt;4,"",COUNTIF($D$6:$D102,"=F")),"")</f>
        <v/>
      </c>
      <c r="Q102" s="36">
        <f>IF($F102=Q$3&amp;"-"&amp;Q$4,IF(COUNTIF($F$5:$F102,"="&amp;$F102)&gt;6,"",$A102),"")</f>
        <v>98</v>
      </c>
      <c r="R102" s="36" t="str">
        <f>IF($F102=R$3&amp;"-"&amp;R$4,IF(COUNTIF($F$5:$F102,"="&amp;$F102)&gt;4,"",COUNTIF($D$6:$D102,"=F")),"")</f>
        <v/>
      </c>
    </row>
    <row r="103" spans="1:18" hidden="1">
      <c r="A103" s="18">
        <v>99</v>
      </c>
      <c r="B103" s="45" t="s">
        <v>459</v>
      </c>
      <c r="C103" s="13" t="s">
        <v>429</v>
      </c>
      <c r="D103" s="23" t="s">
        <v>98</v>
      </c>
      <c r="E103" s="23" t="s">
        <v>86</v>
      </c>
      <c r="F103" s="22" t="str">
        <f t="shared" si="3"/>
        <v>C&amp;C-M</v>
      </c>
      <c r="G103" s="36" t="str">
        <f>IF($F103=G$3&amp;"-"&amp;G$4,IF(COUNTIF($F$5:$F103,"="&amp;$F103)&gt;6,"",$A103),"")</f>
        <v/>
      </c>
      <c r="H103" s="36" t="str">
        <f>IF($F103=H$3&amp;"-"&amp;H$4,IF(COUNTIF($F$5:$F103,"="&amp;$F103)&gt;4,"",COUNTIF($D$6:$D103,"=F")),"")</f>
        <v/>
      </c>
      <c r="I103" s="36" t="str">
        <f>IF($F103=I$3&amp;"-"&amp;I$4,IF(COUNTIF($F$5:$F103,"="&amp;$F103)&gt;6,"",$A103),"")</f>
        <v/>
      </c>
      <c r="J103" s="36" t="str">
        <f>IF($F103=J$3&amp;"-"&amp;J$4,IF(COUNTIF($F$5:$F103,"="&amp;$F103)&gt;4,"",COUNTIF($D$6:$D103,"=F")),"")</f>
        <v/>
      </c>
      <c r="K103" s="36" t="str">
        <f>IF($F103=K$3&amp;"-"&amp;K$4,IF(COUNTIF($F$5:$F103,"="&amp;$F103)&gt;6,"",$A103),"")</f>
        <v/>
      </c>
      <c r="L103" s="36" t="str">
        <f>IF($F103=L$3&amp;"-"&amp;L$4,IF(COUNTIF($F$5:$F103,"="&amp;$F103)&gt;4,"",COUNTIF($D$6:$D103,"=F")),"")</f>
        <v/>
      </c>
      <c r="M103" s="36" t="str">
        <f>IF($F103=M$3&amp;"-"&amp;M$4,IF(COUNTIF($F$5:$F103,"="&amp;$F103)&gt;6,"",$A103),"")</f>
        <v/>
      </c>
      <c r="N103" s="36" t="str">
        <f>IF($F103=N$3&amp;"-"&amp;N$4,IF(COUNTIF($F$5:$F103,"="&amp;$F103)&gt;4,"",COUNTIF($D$6:$D103,"=F")),"")</f>
        <v/>
      </c>
      <c r="O103" s="36" t="str">
        <f>IF($F103=O$3&amp;"-"&amp;O$4,IF(COUNTIF($F$5:$F103,"="&amp;$F103)&gt;6,"",$A103),"")</f>
        <v/>
      </c>
      <c r="P103" s="36" t="str">
        <f>IF($F103=P$3&amp;"-"&amp;P$4,IF(COUNTIF($F$5:$F103,"="&amp;$F103)&gt;4,"",COUNTIF($D$6:$D103,"=F")),"")</f>
        <v/>
      </c>
      <c r="Q103" s="36" t="str">
        <f>IF($F103=Q$3&amp;"-"&amp;Q$4,IF(COUNTIF($F$5:$F103,"="&amp;$F103)&gt;6,"",$A103),"")</f>
        <v/>
      </c>
      <c r="R103" s="36" t="str">
        <f>IF($F103=R$3&amp;"-"&amp;R$4,IF(COUNTIF($F$5:$F103,"="&amp;$F103)&gt;4,"",COUNTIF($D$6:$D103,"=F")),"")</f>
        <v/>
      </c>
    </row>
    <row r="104" spans="1:18" hidden="1">
      <c r="A104" s="18">
        <v>100</v>
      </c>
      <c r="B104" s="45" t="s">
        <v>460</v>
      </c>
      <c r="C104" s="13" t="s">
        <v>117</v>
      </c>
      <c r="D104" s="23" t="s">
        <v>98</v>
      </c>
      <c r="E104" s="23" t="s">
        <v>89</v>
      </c>
      <c r="F104" s="22" t="str">
        <f t="shared" si="3"/>
        <v>HRC-M</v>
      </c>
      <c r="G104" s="36" t="str">
        <f>IF($F104=G$3&amp;"-"&amp;G$4,IF(COUNTIF($F$5:$F104,"="&amp;$F104)&gt;6,"",$A104),"")</f>
        <v/>
      </c>
      <c r="H104" s="36" t="str">
        <f>IF($F104=H$3&amp;"-"&amp;H$4,IF(COUNTIF($F$5:$F104,"="&amp;$F104)&gt;4,"",COUNTIF($D$6:$D104,"=F")),"")</f>
        <v/>
      </c>
      <c r="I104" s="36" t="str">
        <f>IF($F104=I$3&amp;"-"&amp;I$4,IF(COUNTIF($F$5:$F104,"="&amp;$F104)&gt;6,"",$A104),"")</f>
        <v/>
      </c>
      <c r="J104" s="36" t="str">
        <f>IF($F104=J$3&amp;"-"&amp;J$4,IF(COUNTIF($F$5:$F104,"="&amp;$F104)&gt;4,"",COUNTIF($D$6:$D104,"=F")),"")</f>
        <v/>
      </c>
      <c r="K104" s="36" t="str">
        <f>IF($F104=K$3&amp;"-"&amp;K$4,IF(COUNTIF($F$5:$F104,"="&amp;$F104)&gt;6,"",$A104),"")</f>
        <v/>
      </c>
      <c r="L104" s="36" t="str">
        <f>IF($F104=L$3&amp;"-"&amp;L$4,IF(COUNTIF($F$5:$F104,"="&amp;$F104)&gt;4,"",COUNTIF($D$6:$D104,"=F")),"")</f>
        <v/>
      </c>
      <c r="M104" s="36" t="str">
        <f>IF($F104=M$3&amp;"-"&amp;M$4,IF(COUNTIF($F$5:$F104,"="&amp;$F104)&gt;6,"",$A104),"")</f>
        <v/>
      </c>
      <c r="N104" s="36" t="str">
        <f>IF($F104=N$3&amp;"-"&amp;N$4,IF(COUNTIF($F$5:$F104,"="&amp;$F104)&gt;4,"",COUNTIF($D$6:$D104,"=F")),"")</f>
        <v/>
      </c>
      <c r="O104" s="36" t="str">
        <f>IF($F104=O$3&amp;"-"&amp;O$4,IF(COUNTIF($F$5:$F104,"="&amp;$F104)&gt;6,"",$A104),"")</f>
        <v/>
      </c>
      <c r="P104" s="36" t="str">
        <f>IF($F104=P$3&amp;"-"&amp;P$4,IF(COUNTIF($F$5:$F104,"="&amp;$F104)&gt;4,"",COUNTIF($D$6:$D104,"=F")),"")</f>
        <v/>
      </c>
      <c r="Q104" s="36" t="str">
        <f>IF($F104=Q$3&amp;"-"&amp;Q$4,IF(COUNTIF($F$5:$F104,"="&amp;$F104)&gt;6,"",$A104),"")</f>
        <v/>
      </c>
      <c r="R104" s="36" t="str">
        <f>IF($F104=R$3&amp;"-"&amp;R$4,IF(COUNTIF($F$5:$F104,"="&amp;$F104)&gt;4,"",COUNTIF($D$6:$D104,"=F")),"")</f>
        <v/>
      </c>
    </row>
    <row r="105" spans="1:18">
      <c r="A105" s="18">
        <v>101</v>
      </c>
      <c r="B105" s="45" t="s">
        <v>460</v>
      </c>
      <c r="C105" s="13" t="s">
        <v>116</v>
      </c>
      <c r="D105" s="23" t="s">
        <v>98</v>
      </c>
      <c r="E105" s="23" t="s">
        <v>91</v>
      </c>
      <c r="F105" s="22" t="str">
        <f t="shared" si="3"/>
        <v>SS-M</v>
      </c>
      <c r="G105" s="36" t="str">
        <f>IF($F105=G$3&amp;"-"&amp;G$4,IF(COUNTIF($F$5:$F105,"="&amp;$F105)&gt;6,"",$A105),"")</f>
        <v/>
      </c>
      <c r="H105" s="36" t="str">
        <f>IF($F105=H$3&amp;"-"&amp;H$4,IF(COUNTIF($F$5:$F105,"="&amp;$F105)&gt;4,"",COUNTIF($D$6:$D105,"=F")),"")</f>
        <v/>
      </c>
      <c r="I105" s="36" t="str">
        <f>IF($F105=I$3&amp;"-"&amp;I$4,IF(COUNTIF($F$5:$F105,"="&amp;$F105)&gt;6,"",$A105),"")</f>
        <v/>
      </c>
      <c r="J105" s="36" t="str">
        <f>IF($F105=J$3&amp;"-"&amp;J$4,IF(COUNTIF($F$5:$F105,"="&amp;$F105)&gt;4,"",COUNTIF($D$6:$D105,"=F")),"")</f>
        <v/>
      </c>
      <c r="K105" s="36" t="str">
        <f>IF($F105=K$3&amp;"-"&amp;K$4,IF(COUNTIF($F$5:$F105,"="&amp;$F105)&gt;6,"",$A105),"")</f>
        <v/>
      </c>
      <c r="L105" s="36" t="str">
        <f>IF($F105=L$3&amp;"-"&amp;L$4,IF(COUNTIF($F$5:$F105,"="&amp;$F105)&gt;4,"",COUNTIF($D$6:$D105,"=F")),"")</f>
        <v/>
      </c>
      <c r="M105" s="36" t="str">
        <f>IF($F105=M$3&amp;"-"&amp;M$4,IF(COUNTIF($F$5:$F105,"="&amp;$F105)&gt;6,"",$A105),"")</f>
        <v/>
      </c>
      <c r="N105" s="36" t="str">
        <f>IF($F105=N$3&amp;"-"&amp;N$4,IF(COUNTIF($F$5:$F105,"="&amp;$F105)&gt;4,"",COUNTIF($D$6:$D105,"=F")),"")</f>
        <v/>
      </c>
      <c r="O105" s="36" t="str">
        <f>IF($F105=O$3&amp;"-"&amp;O$4,IF(COUNTIF($F$5:$F105,"="&amp;$F105)&gt;6,"",$A105),"")</f>
        <v/>
      </c>
      <c r="P105" s="36" t="str">
        <f>IF($F105=P$3&amp;"-"&amp;P$4,IF(COUNTIF($F$5:$F105,"="&amp;$F105)&gt;4,"",COUNTIF($D$6:$D105,"=F")),"")</f>
        <v/>
      </c>
      <c r="Q105" s="36">
        <f>IF($F105=Q$3&amp;"-"&amp;Q$4,IF(COUNTIF($F$5:$F105,"="&amp;$F105)&gt;6,"",$A105),"")</f>
        <v>101</v>
      </c>
      <c r="R105" s="36" t="str">
        <f>IF($F105=R$3&amp;"-"&amp;R$4,IF(COUNTIF($F$5:$F105,"="&amp;$F105)&gt;4,"",COUNTIF($D$6:$D105,"=F")),"")</f>
        <v/>
      </c>
    </row>
    <row r="106" spans="1:18" hidden="1">
      <c r="A106" s="18">
        <v>102</v>
      </c>
      <c r="B106" s="45" t="s">
        <v>461</v>
      </c>
      <c r="C106" s="13" t="s">
        <v>17</v>
      </c>
      <c r="D106" s="23" t="s">
        <v>99</v>
      </c>
      <c r="E106" s="23" t="s">
        <v>90</v>
      </c>
      <c r="F106" s="22" t="str">
        <f t="shared" si="3"/>
        <v>NJ-F</v>
      </c>
      <c r="G106" s="36" t="str">
        <f>IF($F106=G$3&amp;"-"&amp;G$4,IF(COUNTIF($F$5:$F106,"="&amp;$F106)&gt;6,"",$A106),"")</f>
        <v/>
      </c>
      <c r="H106" s="36" t="str">
        <f>IF($F106=H$3&amp;"-"&amp;H$4,IF(COUNTIF($F$5:$F106,"="&amp;$F106)&gt;4,"",COUNTIF($D$6:$D106,"=F")),"")</f>
        <v/>
      </c>
      <c r="I106" s="36" t="str">
        <f>IF($F106=I$3&amp;"-"&amp;I$4,IF(COUNTIF($F$5:$F106,"="&amp;$F106)&gt;6,"",$A106),"")</f>
        <v/>
      </c>
      <c r="J106" s="36" t="str">
        <f>IF($F106=J$3&amp;"-"&amp;J$4,IF(COUNTIF($F$5:$F106,"="&amp;$F106)&gt;4,"",COUNTIF($D$6:$D106,"=F")),"")</f>
        <v/>
      </c>
      <c r="K106" s="36" t="str">
        <f>IF($F106=K$3&amp;"-"&amp;K$4,IF(COUNTIF($F$5:$F106,"="&amp;$F106)&gt;6,"",$A106),"")</f>
        <v/>
      </c>
      <c r="L106" s="36" t="str">
        <f>IF($F106=L$3&amp;"-"&amp;L$4,IF(COUNTIF($F$5:$F106,"="&amp;$F106)&gt;4,"",COUNTIF($D$6:$D106,"=F")),"")</f>
        <v/>
      </c>
      <c r="M106" s="36" t="str">
        <f>IF($F106=M$3&amp;"-"&amp;M$4,IF(COUNTIF($F$5:$F106,"="&amp;$F106)&gt;6,"",$A106),"")</f>
        <v/>
      </c>
      <c r="N106" s="36" t="str">
        <f>IF($F106=N$3&amp;"-"&amp;N$4,IF(COUNTIF($F$5:$F106,"="&amp;$F106)&gt;4,"",COUNTIF($D$6:$D106,"=F")),"")</f>
        <v/>
      </c>
      <c r="O106" s="36" t="str">
        <f>IF($F106=O$3&amp;"-"&amp;O$4,IF(COUNTIF($F$5:$F106,"="&amp;$F106)&gt;6,"",$A106),"")</f>
        <v/>
      </c>
      <c r="P106" s="36">
        <f>IF($F106=P$3&amp;"-"&amp;P$4,IF(COUNTIF($F$5:$F106,"="&amp;$F106)&gt;4,"",COUNTIF($D$6:$D106,"=F")),"")</f>
        <v>23</v>
      </c>
      <c r="Q106" s="36" t="str">
        <f>IF($F106=Q$3&amp;"-"&amp;Q$4,IF(COUNTIF($F$5:$F106,"="&amp;$F106)&gt;6,"",$A106),"")</f>
        <v/>
      </c>
      <c r="R106" s="36" t="str">
        <f>IF($F106=R$3&amp;"-"&amp;R$4,IF(COUNTIF($F$5:$F106,"="&amp;$F106)&gt;4,"",COUNTIF($D$6:$D106,"=F")),"")</f>
        <v/>
      </c>
    </row>
    <row r="107" spans="1:18" hidden="1">
      <c r="A107" s="15">
        <v>103</v>
      </c>
      <c r="B107" s="45" t="s">
        <v>462</v>
      </c>
      <c r="C107" s="13" t="s">
        <v>370</v>
      </c>
      <c r="D107" s="23" t="s">
        <v>98</v>
      </c>
      <c r="E107" s="23" t="s">
        <v>90</v>
      </c>
      <c r="F107" s="22" t="str">
        <f t="shared" si="3"/>
        <v>NJ-M</v>
      </c>
      <c r="G107" s="36" t="str">
        <f>IF($F107=G$3&amp;"-"&amp;G$4,IF(COUNTIF($F$5:$F107,"="&amp;$F107)&gt;6,"",$A107),"")</f>
        <v/>
      </c>
      <c r="H107" s="36" t="str">
        <f>IF($F107=H$3&amp;"-"&amp;H$4,IF(COUNTIF($F$5:$F107,"="&amp;$F107)&gt;4,"",COUNTIF($D$6:$D107,"=F")),"")</f>
        <v/>
      </c>
      <c r="I107" s="36" t="str">
        <f>IF($F107=I$3&amp;"-"&amp;I$4,IF(COUNTIF($F$5:$F107,"="&amp;$F107)&gt;6,"",$A107),"")</f>
        <v/>
      </c>
      <c r="J107" s="36" t="str">
        <f>IF($F107=J$3&amp;"-"&amp;J$4,IF(COUNTIF($F$5:$F107,"="&amp;$F107)&gt;4,"",COUNTIF($D$6:$D107,"=F")),"")</f>
        <v/>
      </c>
      <c r="K107" s="36" t="str">
        <f>IF($F107=K$3&amp;"-"&amp;K$4,IF(COUNTIF($F$5:$F107,"="&amp;$F107)&gt;6,"",$A107),"")</f>
        <v/>
      </c>
      <c r="L107" s="36" t="str">
        <f>IF($F107=L$3&amp;"-"&amp;L$4,IF(COUNTIF($F$5:$F107,"="&amp;$F107)&gt;4,"",COUNTIF($D$6:$D107,"=F")),"")</f>
        <v/>
      </c>
      <c r="M107" s="36" t="str">
        <f>IF($F107=M$3&amp;"-"&amp;M$4,IF(COUNTIF($F$5:$F107,"="&amp;$F107)&gt;6,"",$A107),"")</f>
        <v/>
      </c>
      <c r="N107" s="36" t="str">
        <f>IF($F107=N$3&amp;"-"&amp;N$4,IF(COUNTIF($F$5:$F107,"="&amp;$F107)&gt;4,"",COUNTIF($D$6:$D107,"=F")),"")</f>
        <v/>
      </c>
      <c r="O107" s="36" t="str">
        <f>IF($F107=O$3&amp;"-"&amp;O$4,IF(COUNTIF($F$5:$F107,"="&amp;$F107)&gt;6,"",$A107),"")</f>
        <v/>
      </c>
      <c r="P107" s="36" t="str">
        <f>IF($F107=P$3&amp;"-"&amp;P$4,IF(COUNTIF($F$5:$F107,"="&amp;$F107)&gt;4,"",COUNTIF($D$6:$D107,"=F")),"")</f>
        <v/>
      </c>
      <c r="Q107" s="36" t="str">
        <f>IF($F107=Q$3&amp;"-"&amp;Q$4,IF(COUNTIF($F$5:$F107,"="&amp;$F107)&gt;6,"",$A107),"")</f>
        <v/>
      </c>
      <c r="R107" s="36" t="str">
        <f>IF($F107=R$3&amp;"-"&amp;R$4,IF(COUNTIF($F$5:$F107,"="&amp;$F107)&gt;4,"",COUNTIF($D$6:$D107,"=F")),"")</f>
        <v/>
      </c>
    </row>
    <row r="108" spans="1:18" hidden="1">
      <c r="A108" s="18">
        <v>104</v>
      </c>
      <c r="B108" s="45" t="s">
        <v>463</v>
      </c>
      <c r="C108" s="13" t="s">
        <v>231</v>
      </c>
      <c r="D108" s="23" t="s">
        <v>99</v>
      </c>
      <c r="E108" s="23" t="s">
        <v>87</v>
      </c>
      <c r="F108" s="22" t="str">
        <f t="shared" si="3"/>
        <v>CTC-F</v>
      </c>
      <c r="G108" s="36" t="str">
        <f>IF($F108=G$3&amp;"-"&amp;G$4,IF(COUNTIF($F$5:$F108,"="&amp;$F108)&gt;6,"",$A108),"")</f>
        <v/>
      </c>
      <c r="H108" s="36" t="str">
        <f>IF($F108=H$3&amp;"-"&amp;H$4,IF(COUNTIF($F$5:$F108,"="&amp;$F108)&gt;4,"",COUNTIF($D$6:$D108,"=F")),"")</f>
        <v/>
      </c>
      <c r="I108" s="36" t="str">
        <f>IF($F108=I$3&amp;"-"&amp;I$4,IF(COUNTIF($F$5:$F108,"="&amp;$F108)&gt;6,"",$A108),"")</f>
        <v/>
      </c>
      <c r="J108" s="36" t="str">
        <f>IF($F108=J$3&amp;"-"&amp;J$4,IF(COUNTIF($F$5:$F108,"="&amp;$F108)&gt;4,"",COUNTIF($D$6:$D108,"=F")),"")</f>
        <v/>
      </c>
      <c r="K108" s="36" t="str">
        <f>IF($F108=K$3&amp;"-"&amp;K$4,IF(COUNTIF($F$5:$F108,"="&amp;$F108)&gt;6,"",$A108),"")</f>
        <v/>
      </c>
      <c r="L108" s="36" t="str">
        <f>IF($F108=L$3&amp;"-"&amp;L$4,IF(COUNTIF($F$5:$F108,"="&amp;$F108)&gt;4,"",COUNTIF($D$6:$D108,"=F")),"")</f>
        <v/>
      </c>
      <c r="M108" s="36" t="str">
        <f>IF($F108=M$3&amp;"-"&amp;M$4,IF(COUNTIF($F$5:$F108,"="&amp;$F108)&gt;6,"",$A108),"")</f>
        <v/>
      </c>
      <c r="N108" s="36" t="str">
        <f>IF($F108=N$3&amp;"-"&amp;N$4,IF(COUNTIF($F$5:$F108,"="&amp;$F108)&gt;4,"",COUNTIF($D$6:$D108,"=F")),"")</f>
        <v/>
      </c>
      <c r="O108" s="36" t="str">
        <f>IF($F108=O$3&amp;"-"&amp;O$4,IF(COUNTIF($F$5:$F108,"="&amp;$F108)&gt;6,"",$A108),"")</f>
        <v/>
      </c>
      <c r="P108" s="36" t="str">
        <f>IF($F108=P$3&amp;"-"&amp;P$4,IF(COUNTIF($F$5:$F108,"="&amp;$F108)&gt;4,"",COUNTIF($D$6:$D108,"=F")),"")</f>
        <v/>
      </c>
      <c r="Q108" s="36" t="str">
        <f>IF($F108=Q$3&amp;"-"&amp;Q$4,IF(COUNTIF($F$5:$F108,"="&amp;$F108)&gt;6,"",$A108),"")</f>
        <v/>
      </c>
      <c r="R108" s="36" t="str">
        <f>IF($F108=R$3&amp;"-"&amp;R$4,IF(COUNTIF($F$5:$F108,"="&amp;$F108)&gt;4,"",COUNTIF($D$6:$D108,"=F")),"")</f>
        <v/>
      </c>
    </row>
    <row r="109" spans="1:18" hidden="1">
      <c r="A109" s="21">
        <v>105</v>
      </c>
      <c r="B109" s="45" t="s">
        <v>463</v>
      </c>
      <c r="C109" s="13" t="s">
        <v>60</v>
      </c>
      <c r="D109" s="23" t="s">
        <v>99</v>
      </c>
      <c r="E109" s="23" t="s">
        <v>89</v>
      </c>
      <c r="F109" s="22" t="str">
        <f t="shared" si="3"/>
        <v>HRC-F</v>
      </c>
      <c r="G109" s="36" t="str">
        <f>IF($F109=G$3&amp;"-"&amp;G$4,IF(COUNTIF($F$5:$F109,"="&amp;$F109)&gt;6,"",$A109),"")</f>
        <v/>
      </c>
      <c r="H109" s="36" t="str">
        <f>IF($F109=H$3&amp;"-"&amp;H$4,IF(COUNTIF($F$5:$F109,"="&amp;$F109)&gt;4,"",COUNTIF($D$6:$D109,"=F")),"")</f>
        <v/>
      </c>
      <c r="I109" s="36" t="str">
        <f>IF($F109=I$3&amp;"-"&amp;I$4,IF(COUNTIF($F$5:$F109,"="&amp;$F109)&gt;6,"",$A109),"")</f>
        <v/>
      </c>
      <c r="J109" s="36" t="str">
        <f>IF($F109=J$3&amp;"-"&amp;J$4,IF(COUNTIF($F$5:$F109,"="&amp;$F109)&gt;4,"",COUNTIF($D$6:$D109,"=F")),"")</f>
        <v/>
      </c>
      <c r="K109" s="36" t="str">
        <f>IF($F109=K$3&amp;"-"&amp;K$4,IF(COUNTIF($F$5:$F109,"="&amp;$F109)&gt;6,"",$A109),"")</f>
        <v/>
      </c>
      <c r="L109" s="36" t="str">
        <f>IF($F109=L$3&amp;"-"&amp;L$4,IF(COUNTIF($F$5:$F109,"="&amp;$F109)&gt;4,"",COUNTIF($D$6:$D109,"=F")),"")</f>
        <v/>
      </c>
      <c r="M109" s="36" t="str">
        <f>IF($F109=M$3&amp;"-"&amp;M$4,IF(COUNTIF($F$5:$F109,"="&amp;$F109)&gt;6,"",$A109),"")</f>
        <v/>
      </c>
      <c r="N109" s="36">
        <f>IF($F109=N$3&amp;"-"&amp;N$4,IF(COUNTIF($F$5:$F109,"="&amp;$F109)&gt;4,"",COUNTIF($D$6:$D109,"=F")),"")</f>
        <v>25</v>
      </c>
      <c r="O109" s="36" t="str">
        <f>IF($F109=O$3&amp;"-"&amp;O$4,IF(COUNTIF($F$5:$F109,"="&amp;$F109)&gt;6,"",$A109),"")</f>
        <v/>
      </c>
      <c r="P109" s="36" t="str">
        <f>IF($F109=P$3&amp;"-"&amp;P$4,IF(COUNTIF($F$5:$F109,"="&amp;$F109)&gt;4,"",COUNTIF($D$6:$D109,"=F")),"")</f>
        <v/>
      </c>
      <c r="Q109" s="36" t="str">
        <f>IF($F109=Q$3&amp;"-"&amp;Q$4,IF(COUNTIF($F$5:$F109,"="&amp;$F109)&gt;6,"",$A109),"")</f>
        <v/>
      </c>
      <c r="R109" s="36" t="str">
        <f>IF($F109=R$3&amp;"-"&amp;R$4,IF(COUNTIF($F$5:$F109,"="&amp;$F109)&gt;4,"",COUNTIF($D$6:$D109,"=F")),"")</f>
        <v/>
      </c>
    </row>
    <row r="110" spans="1:18" hidden="1">
      <c r="A110" s="12">
        <v>106</v>
      </c>
      <c r="B110" s="45" t="s">
        <v>464</v>
      </c>
      <c r="C110" s="13" t="s">
        <v>19</v>
      </c>
      <c r="D110" s="23" t="s">
        <v>99</v>
      </c>
      <c r="E110" s="23" t="s">
        <v>87</v>
      </c>
      <c r="F110" s="22" t="str">
        <f t="shared" si="3"/>
        <v>CTC-F</v>
      </c>
      <c r="G110" s="36" t="str">
        <f>IF($F110=G$3&amp;"-"&amp;G$4,IF(COUNTIF($F$5:$F110,"="&amp;$F110)&gt;6,"",$A110),"")</f>
        <v/>
      </c>
      <c r="H110" s="36" t="str">
        <f>IF($F110=H$3&amp;"-"&amp;H$4,IF(COUNTIF($F$5:$F110,"="&amp;$F110)&gt;4,"",COUNTIF($D$6:$D110,"=F")),"")</f>
        <v/>
      </c>
      <c r="I110" s="36" t="str">
        <f>IF($F110=I$3&amp;"-"&amp;I$4,IF(COUNTIF($F$5:$F110,"="&amp;$F110)&gt;6,"",$A110),"")</f>
        <v/>
      </c>
      <c r="J110" s="36" t="str">
        <f>IF($F110=J$3&amp;"-"&amp;J$4,IF(COUNTIF($F$5:$F110,"="&amp;$F110)&gt;4,"",COUNTIF($D$6:$D110,"=F")),"")</f>
        <v/>
      </c>
      <c r="K110" s="36" t="str">
        <f>IF($F110=K$3&amp;"-"&amp;K$4,IF(COUNTIF($F$5:$F110,"="&amp;$F110)&gt;6,"",$A110),"")</f>
        <v/>
      </c>
      <c r="L110" s="36" t="str">
        <f>IF($F110=L$3&amp;"-"&amp;L$4,IF(COUNTIF($F$5:$F110,"="&amp;$F110)&gt;4,"",COUNTIF($D$6:$D110,"=F")),"")</f>
        <v/>
      </c>
      <c r="M110" s="36" t="str">
        <f>IF($F110=M$3&amp;"-"&amp;M$4,IF(COUNTIF($F$5:$F110,"="&amp;$F110)&gt;6,"",$A110),"")</f>
        <v/>
      </c>
      <c r="N110" s="36" t="str">
        <f>IF($F110=N$3&amp;"-"&amp;N$4,IF(COUNTIF($F$5:$F110,"="&amp;$F110)&gt;4,"",COUNTIF($D$6:$D110,"=F")),"")</f>
        <v/>
      </c>
      <c r="O110" s="36" t="str">
        <f>IF($F110=O$3&amp;"-"&amp;O$4,IF(COUNTIF($F$5:$F110,"="&amp;$F110)&gt;6,"",$A110),"")</f>
        <v/>
      </c>
      <c r="P110" s="36" t="str">
        <f>IF($F110=P$3&amp;"-"&amp;P$4,IF(COUNTIF($F$5:$F110,"="&amp;$F110)&gt;4,"",COUNTIF($D$6:$D110,"=F")),"")</f>
        <v/>
      </c>
      <c r="Q110" s="36" t="str">
        <f>IF($F110=Q$3&amp;"-"&amp;Q$4,IF(COUNTIF($F$5:$F110,"="&amp;$F110)&gt;6,"",$A110),"")</f>
        <v/>
      </c>
      <c r="R110" s="36" t="str">
        <f>IF($F110=R$3&amp;"-"&amp;R$4,IF(COUNTIF($F$5:$F110,"="&amp;$F110)&gt;4,"",COUNTIF($D$6:$D110,"=F")),"")</f>
        <v/>
      </c>
    </row>
    <row r="111" spans="1:18" hidden="1">
      <c r="A111" s="14">
        <v>107</v>
      </c>
      <c r="B111" s="45" t="s">
        <v>465</v>
      </c>
      <c r="C111" s="13" t="s">
        <v>39</v>
      </c>
      <c r="D111" s="23" t="s">
        <v>98</v>
      </c>
      <c r="E111" s="23" t="s">
        <v>86</v>
      </c>
      <c r="F111" s="22" t="str">
        <f t="shared" si="3"/>
        <v>C&amp;C-M</v>
      </c>
      <c r="G111" s="36" t="str">
        <f>IF($F111=G$3&amp;"-"&amp;G$4,IF(COUNTIF($F$5:$F111,"="&amp;$F111)&gt;6,"",$A111),"")</f>
        <v/>
      </c>
      <c r="H111" s="36" t="str">
        <f>IF($F111=H$3&amp;"-"&amp;H$4,IF(COUNTIF($F$5:$F111,"="&amp;$F111)&gt;4,"",COUNTIF($D$6:$D111,"=F")),"")</f>
        <v/>
      </c>
      <c r="I111" s="36" t="str">
        <f>IF($F111=I$3&amp;"-"&amp;I$4,IF(COUNTIF($F$5:$F111,"="&amp;$F111)&gt;6,"",$A111),"")</f>
        <v/>
      </c>
      <c r="J111" s="36" t="str">
        <f>IF($F111=J$3&amp;"-"&amp;J$4,IF(COUNTIF($F$5:$F111,"="&amp;$F111)&gt;4,"",COUNTIF($D$6:$D111,"=F")),"")</f>
        <v/>
      </c>
      <c r="K111" s="36" t="str">
        <f>IF($F111=K$3&amp;"-"&amp;K$4,IF(COUNTIF($F$5:$F111,"="&amp;$F111)&gt;6,"",$A111),"")</f>
        <v/>
      </c>
      <c r="L111" s="36" t="str">
        <f>IF($F111=L$3&amp;"-"&amp;L$4,IF(COUNTIF($F$5:$F111,"="&amp;$F111)&gt;4,"",COUNTIF($D$6:$D111,"=F")),"")</f>
        <v/>
      </c>
      <c r="M111" s="36" t="str">
        <f>IF($F111=M$3&amp;"-"&amp;M$4,IF(COUNTIF($F$5:$F111,"="&amp;$F111)&gt;6,"",$A111),"")</f>
        <v/>
      </c>
      <c r="N111" s="36" t="str">
        <f>IF($F111=N$3&amp;"-"&amp;N$4,IF(COUNTIF($F$5:$F111,"="&amp;$F111)&gt;4,"",COUNTIF($D$6:$D111,"=F")),"")</f>
        <v/>
      </c>
      <c r="O111" s="36" t="str">
        <f>IF($F111=O$3&amp;"-"&amp;O$4,IF(COUNTIF($F$5:$F111,"="&amp;$F111)&gt;6,"",$A111),"")</f>
        <v/>
      </c>
      <c r="P111" s="36" t="str">
        <f>IF($F111=P$3&amp;"-"&amp;P$4,IF(COUNTIF($F$5:$F111,"="&amp;$F111)&gt;4,"",COUNTIF($D$6:$D111,"=F")),"")</f>
        <v/>
      </c>
      <c r="Q111" s="36" t="str">
        <f>IF($F111=Q$3&amp;"-"&amp;Q$4,IF(COUNTIF($F$5:$F111,"="&amp;$F111)&gt;6,"",$A111),"")</f>
        <v/>
      </c>
      <c r="R111" s="36" t="str">
        <f>IF($F111=R$3&amp;"-"&amp;R$4,IF(COUNTIF($F$5:$F111,"="&amp;$F111)&gt;4,"",COUNTIF($D$6:$D111,"=F")),"")</f>
        <v/>
      </c>
    </row>
    <row r="112" spans="1:18" hidden="1">
      <c r="A112" s="21">
        <v>108</v>
      </c>
      <c r="B112" s="45" t="s">
        <v>466</v>
      </c>
      <c r="C112" s="13" t="s">
        <v>250</v>
      </c>
      <c r="D112" s="23" t="s">
        <v>98</v>
      </c>
      <c r="E112" s="23" t="s">
        <v>88</v>
      </c>
      <c r="F112" s="22" t="str">
        <f t="shared" si="3"/>
        <v>Ely-M</v>
      </c>
      <c r="G112" s="36" t="str">
        <f>IF($F112=G$3&amp;"-"&amp;G$4,IF(COUNTIF($F$5:$F112,"="&amp;$F112)&gt;6,"",$A112),"")</f>
        <v/>
      </c>
      <c r="H112" s="36" t="str">
        <f>IF($F112=H$3&amp;"-"&amp;H$4,IF(COUNTIF($F$5:$F112,"="&amp;$F112)&gt;4,"",COUNTIF($D$6:$D112,"=F")),"")</f>
        <v/>
      </c>
      <c r="I112" s="36" t="str">
        <f>IF($F112=I$3&amp;"-"&amp;I$4,IF(COUNTIF($F$5:$F112,"="&amp;$F112)&gt;6,"",$A112),"")</f>
        <v/>
      </c>
      <c r="J112" s="36" t="str">
        <f>IF($F112=J$3&amp;"-"&amp;J$4,IF(COUNTIF($F$5:$F112,"="&amp;$F112)&gt;4,"",COUNTIF($D$6:$D112,"=F")),"")</f>
        <v/>
      </c>
      <c r="K112" s="36" t="str">
        <f>IF($F112=K$3&amp;"-"&amp;K$4,IF(COUNTIF($F$5:$F112,"="&amp;$F112)&gt;6,"",$A112),"")</f>
        <v/>
      </c>
      <c r="L112" s="36" t="str">
        <f>IF($F112=L$3&amp;"-"&amp;L$4,IF(COUNTIF($F$5:$F112,"="&amp;$F112)&gt;4,"",COUNTIF($D$6:$D112,"=F")),"")</f>
        <v/>
      </c>
      <c r="M112" s="36" t="str">
        <f>IF($F112=M$3&amp;"-"&amp;M$4,IF(COUNTIF($F$5:$F112,"="&amp;$F112)&gt;6,"",$A112),"")</f>
        <v/>
      </c>
      <c r="N112" s="36" t="str">
        <f>IF($F112=N$3&amp;"-"&amp;N$4,IF(COUNTIF($F$5:$F112,"="&amp;$F112)&gt;4,"",COUNTIF($D$6:$D112,"=F")),"")</f>
        <v/>
      </c>
      <c r="O112" s="36" t="str">
        <f>IF($F112=O$3&amp;"-"&amp;O$4,IF(COUNTIF($F$5:$F112,"="&amp;$F112)&gt;6,"",$A112),"")</f>
        <v/>
      </c>
      <c r="P112" s="36" t="str">
        <f>IF($F112=P$3&amp;"-"&amp;P$4,IF(COUNTIF($F$5:$F112,"="&amp;$F112)&gt;4,"",COUNTIF($D$6:$D112,"=F")),"")</f>
        <v/>
      </c>
      <c r="Q112" s="36" t="str">
        <f>IF($F112=Q$3&amp;"-"&amp;Q$4,IF(COUNTIF($F$5:$F112,"="&amp;$F112)&gt;6,"",$A112),"")</f>
        <v/>
      </c>
      <c r="R112" s="36" t="str">
        <f>IF($F112=R$3&amp;"-"&amp;R$4,IF(COUNTIF($F$5:$F112,"="&amp;$F112)&gt;4,"",COUNTIF($D$6:$D112,"=F")),"")</f>
        <v/>
      </c>
    </row>
    <row r="113" spans="1:18" hidden="1">
      <c r="A113" s="18">
        <v>109</v>
      </c>
      <c r="B113" s="45" t="s">
        <v>467</v>
      </c>
      <c r="C113" s="13" t="s">
        <v>371</v>
      </c>
      <c r="D113" s="23" t="s">
        <v>98</v>
      </c>
      <c r="E113" s="23" t="s">
        <v>90</v>
      </c>
      <c r="F113" s="22" t="str">
        <f t="shared" si="3"/>
        <v>NJ-M</v>
      </c>
      <c r="G113" s="36" t="str">
        <f>IF($F113=G$3&amp;"-"&amp;G$4,IF(COUNTIF($F$5:$F113,"="&amp;$F113)&gt;6,"",$A113),"")</f>
        <v/>
      </c>
      <c r="H113" s="36" t="str">
        <f>IF($F113=H$3&amp;"-"&amp;H$4,IF(COUNTIF($F$5:$F113,"="&amp;$F113)&gt;4,"",COUNTIF($D$6:$D113,"=F")),"")</f>
        <v/>
      </c>
      <c r="I113" s="36" t="str">
        <f>IF($F113=I$3&amp;"-"&amp;I$4,IF(COUNTIF($F$5:$F113,"="&amp;$F113)&gt;6,"",$A113),"")</f>
        <v/>
      </c>
      <c r="J113" s="36" t="str">
        <f>IF($F113=J$3&amp;"-"&amp;J$4,IF(COUNTIF($F$5:$F113,"="&amp;$F113)&gt;4,"",COUNTIF($D$6:$D113,"=F")),"")</f>
        <v/>
      </c>
      <c r="K113" s="36" t="str">
        <f>IF($F113=K$3&amp;"-"&amp;K$4,IF(COUNTIF($F$5:$F113,"="&amp;$F113)&gt;6,"",$A113),"")</f>
        <v/>
      </c>
      <c r="L113" s="36" t="str">
        <f>IF($F113=L$3&amp;"-"&amp;L$4,IF(COUNTIF($F$5:$F113,"="&amp;$F113)&gt;4,"",COUNTIF($D$6:$D113,"=F")),"")</f>
        <v/>
      </c>
      <c r="M113" s="36" t="str">
        <f>IF($F113=M$3&amp;"-"&amp;M$4,IF(COUNTIF($F$5:$F113,"="&amp;$F113)&gt;6,"",$A113),"")</f>
        <v/>
      </c>
      <c r="N113" s="36" t="str">
        <f>IF($F113=N$3&amp;"-"&amp;N$4,IF(COUNTIF($F$5:$F113,"="&amp;$F113)&gt;4,"",COUNTIF($D$6:$D113,"=F")),"")</f>
        <v/>
      </c>
      <c r="O113" s="36" t="str">
        <f>IF($F113=O$3&amp;"-"&amp;O$4,IF(COUNTIF($F$5:$F113,"="&amp;$F113)&gt;6,"",$A113),"")</f>
        <v/>
      </c>
      <c r="P113" s="36" t="str">
        <f>IF($F113=P$3&amp;"-"&amp;P$4,IF(COUNTIF($F$5:$F113,"="&amp;$F113)&gt;4,"",COUNTIF($D$6:$D113,"=F")),"")</f>
        <v/>
      </c>
      <c r="Q113" s="36" t="str">
        <f>IF($F113=Q$3&amp;"-"&amp;Q$4,IF(COUNTIF($F$5:$F113,"="&amp;$F113)&gt;6,"",$A113),"")</f>
        <v/>
      </c>
      <c r="R113" s="36" t="str">
        <f>IF($F113=R$3&amp;"-"&amp;R$4,IF(COUNTIF($F$5:$F113,"="&amp;$F113)&gt;4,"",COUNTIF($D$6:$D113,"=F")),"")</f>
        <v/>
      </c>
    </row>
    <row r="114" spans="1:18">
      <c r="A114" s="14">
        <v>110</v>
      </c>
      <c r="B114" s="45" t="s">
        <v>468</v>
      </c>
      <c r="C114" s="13" t="s">
        <v>272</v>
      </c>
      <c r="D114" s="23" t="s">
        <v>98</v>
      </c>
      <c r="E114" s="23" t="s">
        <v>91</v>
      </c>
      <c r="F114" s="22" t="str">
        <f t="shared" si="3"/>
        <v>SS-M</v>
      </c>
      <c r="G114" s="36" t="str">
        <f>IF($F114=G$3&amp;"-"&amp;G$4,IF(COUNTIF($F$5:$F114,"="&amp;$F114)&gt;6,"",$A114),"")</f>
        <v/>
      </c>
      <c r="H114" s="36" t="str">
        <f>IF($F114=H$3&amp;"-"&amp;H$4,IF(COUNTIF($F$5:$F114,"="&amp;$F114)&gt;4,"",COUNTIF($D$6:$D114,"=F")),"")</f>
        <v/>
      </c>
      <c r="I114" s="36" t="str">
        <f>IF($F114=I$3&amp;"-"&amp;I$4,IF(COUNTIF($F$5:$F114,"="&amp;$F114)&gt;6,"",$A114),"")</f>
        <v/>
      </c>
      <c r="J114" s="36" t="str">
        <f>IF($F114=J$3&amp;"-"&amp;J$4,IF(COUNTIF($F$5:$F114,"="&amp;$F114)&gt;4,"",COUNTIF($D$6:$D114,"=F")),"")</f>
        <v/>
      </c>
      <c r="K114" s="36" t="str">
        <f>IF($F114=K$3&amp;"-"&amp;K$4,IF(COUNTIF($F$5:$F114,"="&amp;$F114)&gt;6,"",$A114),"")</f>
        <v/>
      </c>
      <c r="L114" s="36" t="str">
        <f>IF($F114=L$3&amp;"-"&amp;L$4,IF(COUNTIF($F$5:$F114,"="&amp;$F114)&gt;4,"",COUNTIF($D$6:$D114,"=F")),"")</f>
        <v/>
      </c>
      <c r="M114" s="36" t="str">
        <f>IF($F114=M$3&amp;"-"&amp;M$4,IF(COUNTIF($F$5:$F114,"="&amp;$F114)&gt;6,"",$A114),"")</f>
        <v/>
      </c>
      <c r="N114" s="36" t="str">
        <f>IF($F114=N$3&amp;"-"&amp;N$4,IF(COUNTIF($F$5:$F114,"="&amp;$F114)&gt;4,"",COUNTIF($D$6:$D114,"=F")),"")</f>
        <v/>
      </c>
      <c r="O114" s="36" t="str">
        <f>IF($F114=O$3&amp;"-"&amp;O$4,IF(COUNTIF($F$5:$F114,"="&amp;$F114)&gt;6,"",$A114),"")</f>
        <v/>
      </c>
      <c r="P114" s="36" t="str">
        <f>IF($F114=P$3&amp;"-"&amp;P$4,IF(COUNTIF($F$5:$F114,"="&amp;$F114)&gt;4,"",COUNTIF($D$6:$D114,"=F")),"")</f>
        <v/>
      </c>
      <c r="Q114" s="36">
        <f>IF($F114=Q$3&amp;"-"&amp;Q$4,IF(COUNTIF($F$5:$F114,"="&amp;$F114)&gt;6,"",$A114),"")</f>
        <v>110</v>
      </c>
      <c r="R114" s="36" t="str">
        <f>IF($F114=R$3&amp;"-"&amp;R$4,IF(COUNTIF($F$5:$F114,"="&amp;$F114)&gt;4,"",COUNTIF($D$6:$D114,"=F")),"")</f>
        <v/>
      </c>
    </row>
    <row r="115" spans="1:18" hidden="1">
      <c r="A115" s="15">
        <v>111</v>
      </c>
      <c r="B115" s="45" t="s">
        <v>469</v>
      </c>
      <c r="C115" s="13" t="s">
        <v>11</v>
      </c>
      <c r="D115" s="23" t="s">
        <v>99</v>
      </c>
      <c r="E115" s="23" t="s">
        <v>89</v>
      </c>
      <c r="F115" s="22" t="str">
        <f t="shared" si="3"/>
        <v>HRC-F</v>
      </c>
      <c r="G115" s="36" t="str">
        <f>IF($F115=G$3&amp;"-"&amp;G$4,IF(COUNTIF($F$5:$F115,"="&amp;$F115)&gt;6,"",$A115),"")</f>
        <v/>
      </c>
      <c r="H115" s="36" t="str">
        <f>IF($F115=H$3&amp;"-"&amp;H$4,IF(COUNTIF($F$5:$F115,"="&amp;$F115)&gt;4,"",COUNTIF($D$6:$D115,"=F")),"")</f>
        <v/>
      </c>
      <c r="I115" s="36" t="str">
        <f>IF($F115=I$3&amp;"-"&amp;I$4,IF(COUNTIF($F$5:$F115,"="&amp;$F115)&gt;6,"",$A115),"")</f>
        <v/>
      </c>
      <c r="J115" s="36" t="str">
        <f>IF($F115=J$3&amp;"-"&amp;J$4,IF(COUNTIF($F$5:$F115,"="&amp;$F115)&gt;4,"",COUNTIF($D$6:$D115,"=F")),"")</f>
        <v/>
      </c>
      <c r="K115" s="36" t="str">
        <f>IF($F115=K$3&amp;"-"&amp;K$4,IF(COUNTIF($F$5:$F115,"="&amp;$F115)&gt;6,"",$A115),"")</f>
        <v/>
      </c>
      <c r="L115" s="36" t="str">
        <f>IF($F115=L$3&amp;"-"&amp;L$4,IF(COUNTIF($F$5:$F115,"="&amp;$F115)&gt;4,"",COUNTIF($D$6:$D115,"=F")),"")</f>
        <v/>
      </c>
      <c r="M115" s="36" t="str">
        <f>IF($F115=M$3&amp;"-"&amp;M$4,IF(COUNTIF($F$5:$F115,"="&amp;$F115)&gt;6,"",$A115),"")</f>
        <v/>
      </c>
      <c r="N115" s="36">
        <f>IF($F115=N$3&amp;"-"&amp;N$4,IF(COUNTIF($F$5:$F115,"="&amp;$F115)&gt;4,"",COUNTIF($D$6:$D115,"=F")),"")</f>
        <v>27</v>
      </c>
      <c r="O115" s="36" t="str">
        <f>IF($F115=O$3&amp;"-"&amp;O$4,IF(COUNTIF($F$5:$F115,"="&amp;$F115)&gt;6,"",$A115),"")</f>
        <v/>
      </c>
      <c r="P115" s="36" t="str">
        <f>IF($F115=P$3&amp;"-"&amp;P$4,IF(COUNTIF($F$5:$F115,"="&amp;$F115)&gt;4,"",COUNTIF($D$6:$D115,"=F")),"")</f>
        <v/>
      </c>
      <c r="Q115" s="36" t="str">
        <f>IF($F115=Q$3&amp;"-"&amp;Q$4,IF(COUNTIF($F$5:$F115,"="&amp;$F115)&gt;6,"",$A115),"")</f>
        <v/>
      </c>
      <c r="R115" s="36" t="str">
        <f>IF($F115=R$3&amp;"-"&amp;R$4,IF(COUNTIF($F$5:$F115,"="&amp;$F115)&gt;4,"",COUNTIF($D$6:$D115,"=F")),"")</f>
        <v/>
      </c>
    </row>
    <row r="116" spans="1:18" hidden="1">
      <c r="A116" s="19">
        <v>112</v>
      </c>
      <c r="B116" s="45" t="s">
        <v>470</v>
      </c>
      <c r="C116" s="13" t="s">
        <v>3</v>
      </c>
      <c r="D116" s="23" t="s">
        <v>98</v>
      </c>
      <c r="E116" s="23" t="s">
        <v>89</v>
      </c>
      <c r="F116" s="22" t="str">
        <f t="shared" si="3"/>
        <v>HRC-M</v>
      </c>
      <c r="G116" s="36" t="str">
        <f>IF($F116=G$3&amp;"-"&amp;G$4,IF(COUNTIF($F$5:$F116,"="&amp;$F116)&gt;6,"",$A116),"")</f>
        <v/>
      </c>
      <c r="H116" s="36" t="str">
        <f>IF($F116=H$3&amp;"-"&amp;H$4,IF(COUNTIF($F$5:$F116,"="&amp;$F116)&gt;4,"",COUNTIF($D$6:$D116,"=F")),"")</f>
        <v/>
      </c>
      <c r="I116" s="36" t="str">
        <f>IF($F116=I$3&amp;"-"&amp;I$4,IF(COUNTIF($F$5:$F116,"="&amp;$F116)&gt;6,"",$A116),"")</f>
        <v/>
      </c>
      <c r="J116" s="36" t="str">
        <f>IF($F116=J$3&amp;"-"&amp;J$4,IF(COUNTIF($F$5:$F116,"="&amp;$F116)&gt;4,"",COUNTIF($D$6:$D116,"=F")),"")</f>
        <v/>
      </c>
      <c r="K116" s="36" t="str">
        <f>IF($F116=K$3&amp;"-"&amp;K$4,IF(COUNTIF($F$5:$F116,"="&amp;$F116)&gt;6,"",$A116),"")</f>
        <v/>
      </c>
      <c r="L116" s="36" t="str">
        <f>IF($F116=L$3&amp;"-"&amp;L$4,IF(COUNTIF($F$5:$F116,"="&amp;$F116)&gt;4,"",COUNTIF($D$6:$D116,"=F")),"")</f>
        <v/>
      </c>
      <c r="M116" s="36" t="str">
        <f>IF($F116=M$3&amp;"-"&amp;M$4,IF(COUNTIF($F$5:$F116,"="&amp;$F116)&gt;6,"",$A116),"")</f>
        <v/>
      </c>
      <c r="N116" s="36" t="str">
        <f>IF($F116=N$3&amp;"-"&amp;N$4,IF(COUNTIF($F$5:$F116,"="&amp;$F116)&gt;4,"",COUNTIF($D$6:$D116,"=F")),"")</f>
        <v/>
      </c>
      <c r="O116" s="36" t="str">
        <f>IF($F116=O$3&amp;"-"&amp;O$4,IF(COUNTIF($F$5:$F116,"="&amp;$F116)&gt;6,"",$A116),"")</f>
        <v/>
      </c>
      <c r="P116" s="36" t="str">
        <f>IF($F116=P$3&amp;"-"&amp;P$4,IF(COUNTIF($F$5:$F116,"="&amp;$F116)&gt;4,"",COUNTIF($D$6:$D116,"=F")),"")</f>
        <v/>
      </c>
      <c r="Q116" s="36" t="str">
        <f>IF($F116=Q$3&amp;"-"&amp;Q$4,IF(COUNTIF($F$5:$F116,"="&amp;$F116)&gt;6,"",$A116),"")</f>
        <v/>
      </c>
      <c r="R116" s="36" t="str">
        <f>IF($F116=R$3&amp;"-"&amp;R$4,IF(COUNTIF($F$5:$F116,"="&amp;$F116)&gt;4,"",COUNTIF($D$6:$D116,"=F")),"")</f>
        <v/>
      </c>
    </row>
    <row r="117" spans="1:18" hidden="1">
      <c r="A117" s="21">
        <v>113</v>
      </c>
      <c r="B117" s="45" t="s">
        <v>471</v>
      </c>
      <c r="C117" s="13" t="s">
        <v>10</v>
      </c>
      <c r="D117" s="23" t="s">
        <v>98</v>
      </c>
      <c r="E117" s="23" t="s">
        <v>89</v>
      </c>
      <c r="F117" s="22" t="str">
        <f t="shared" si="3"/>
        <v>HRC-M</v>
      </c>
      <c r="G117" s="36" t="str">
        <f>IF($F117=G$3&amp;"-"&amp;G$4,IF(COUNTIF($F$5:$F117,"="&amp;$F117)&gt;6,"",$A117),"")</f>
        <v/>
      </c>
      <c r="H117" s="36" t="str">
        <f>IF($F117=H$3&amp;"-"&amp;H$4,IF(COUNTIF($F$5:$F117,"="&amp;$F117)&gt;4,"",COUNTIF($D$6:$D117,"=F")),"")</f>
        <v/>
      </c>
      <c r="I117" s="36" t="str">
        <f>IF($F117=I$3&amp;"-"&amp;I$4,IF(COUNTIF($F$5:$F117,"="&amp;$F117)&gt;6,"",$A117),"")</f>
        <v/>
      </c>
      <c r="J117" s="36" t="str">
        <f>IF($F117=J$3&amp;"-"&amp;J$4,IF(COUNTIF($F$5:$F117,"="&amp;$F117)&gt;4,"",COUNTIF($D$6:$D117,"=F")),"")</f>
        <v/>
      </c>
      <c r="K117" s="36" t="str">
        <f>IF($F117=K$3&amp;"-"&amp;K$4,IF(COUNTIF($F$5:$F117,"="&amp;$F117)&gt;6,"",$A117),"")</f>
        <v/>
      </c>
      <c r="L117" s="36" t="str">
        <f>IF($F117=L$3&amp;"-"&amp;L$4,IF(COUNTIF($F$5:$F117,"="&amp;$F117)&gt;4,"",COUNTIF($D$6:$D117,"=F")),"")</f>
        <v/>
      </c>
      <c r="M117" s="36" t="str">
        <f>IF($F117=M$3&amp;"-"&amp;M$4,IF(COUNTIF($F$5:$F117,"="&amp;$F117)&gt;6,"",$A117),"")</f>
        <v/>
      </c>
      <c r="N117" s="36" t="str">
        <f>IF($F117=N$3&amp;"-"&amp;N$4,IF(COUNTIF($F$5:$F117,"="&amp;$F117)&gt;4,"",COUNTIF($D$6:$D117,"=F")),"")</f>
        <v/>
      </c>
      <c r="O117" s="36" t="str">
        <f>IF($F117=O$3&amp;"-"&amp;O$4,IF(COUNTIF($F$5:$F117,"="&amp;$F117)&gt;6,"",$A117),"")</f>
        <v/>
      </c>
      <c r="P117" s="36" t="str">
        <f>IF($F117=P$3&amp;"-"&amp;P$4,IF(COUNTIF($F$5:$F117,"="&amp;$F117)&gt;4,"",COUNTIF($D$6:$D117,"=F")),"")</f>
        <v/>
      </c>
      <c r="Q117" s="36" t="str">
        <f>IF($F117=Q$3&amp;"-"&amp;Q$4,IF(COUNTIF($F$5:$F117,"="&amp;$F117)&gt;6,"",$A117),"")</f>
        <v/>
      </c>
      <c r="R117" s="36" t="str">
        <f>IF($F117=R$3&amp;"-"&amp;R$4,IF(COUNTIF($F$5:$F117,"="&amp;$F117)&gt;4,"",COUNTIF($D$6:$D117,"=F")),"")</f>
        <v/>
      </c>
    </row>
    <row r="118" spans="1:18">
      <c r="A118" s="15">
        <v>114</v>
      </c>
      <c r="B118" s="45" t="s">
        <v>472</v>
      </c>
      <c r="C118" s="13" t="s">
        <v>273</v>
      </c>
      <c r="D118" s="23" t="s">
        <v>98</v>
      </c>
      <c r="E118" s="23" t="s">
        <v>91</v>
      </c>
      <c r="F118" s="22" t="str">
        <f t="shared" si="3"/>
        <v>SS-M</v>
      </c>
      <c r="G118" s="36" t="str">
        <f>IF($F118=G$3&amp;"-"&amp;G$4,IF(COUNTIF($F$5:$F118,"="&amp;$F118)&gt;6,"",$A118),"")</f>
        <v/>
      </c>
      <c r="H118" s="36" t="str">
        <f>IF($F118=H$3&amp;"-"&amp;H$4,IF(COUNTIF($F$5:$F118,"="&amp;$F118)&gt;4,"",COUNTIF($D$6:$D118,"=F")),"")</f>
        <v/>
      </c>
      <c r="I118" s="36" t="str">
        <f>IF($F118=I$3&amp;"-"&amp;I$4,IF(COUNTIF($F$5:$F118,"="&amp;$F118)&gt;6,"",$A118),"")</f>
        <v/>
      </c>
      <c r="J118" s="36" t="str">
        <f>IF($F118=J$3&amp;"-"&amp;J$4,IF(COUNTIF($F$5:$F118,"="&amp;$F118)&gt;4,"",COUNTIF($D$6:$D118,"=F")),"")</f>
        <v/>
      </c>
      <c r="K118" s="36" t="str">
        <f>IF($F118=K$3&amp;"-"&amp;K$4,IF(COUNTIF($F$5:$F118,"="&amp;$F118)&gt;6,"",$A118),"")</f>
        <v/>
      </c>
      <c r="L118" s="36" t="str">
        <f>IF($F118=L$3&amp;"-"&amp;L$4,IF(COUNTIF($F$5:$F118,"="&amp;$F118)&gt;4,"",COUNTIF($D$6:$D118,"=F")),"")</f>
        <v/>
      </c>
      <c r="M118" s="36" t="str">
        <f>IF($F118=M$3&amp;"-"&amp;M$4,IF(COUNTIF($F$5:$F118,"="&amp;$F118)&gt;6,"",$A118),"")</f>
        <v/>
      </c>
      <c r="N118" s="36" t="str">
        <f>IF($F118=N$3&amp;"-"&amp;N$4,IF(COUNTIF($F$5:$F118,"="&amp;$F118)&gt;4,"",COUNTIF($D$6:$D118,"=F")),"")</f>
        <v/>
      </c>
      <c r="O118" s="36" t="str">
        <f>IF($F118=O$3&amp;"-"&amp;O$4,IF(COUNTIF($F$5:$F118,"="&amp;$F118)&gt;6,"",$A118),"")</f>
        <v/>
      </c>
      <c r="P118" s="36" t="str">
        <f>IF($F118=P$3&amp;"-"&amp;P$4,IF(COUNTIF($F$5:$F118,"="&amp;$F118)&gt;4,"",COUNTIF($D$6:$D118,"=F")),"")</f>
        <v/>
      </c>
      <c r="Q118" s="36" t="str">
        <f>IF($F118=Q$3&amp;"-"&amp;Q$4,IF(COUNTIF($F$5:$F118,"="&amp;$F118)&gt;6,"",$A118),"")</f>
        <v/>
      </c>
      <c r="R118" s="36" t="str">
        <f>IF($F118=R$3&amp;"-"&amp;R$4,IF(COUNTIF($F$5:$F118,"="&amp;$F118)&gt;4,"",COUNTIF($D$6:$D118,"=F")),"")</f>
        <v/>
      </c>
    </row>
    <row r="119" spans="1:18" hidden="1">
      <c r="A119" s="34">
        <v>115</v>
      </c>
      <c r="B119" s="45" t="s">
        <v>473</v>
      </c>
      <c r="C119" s="13" t="s">
        <v>430</v>
      </c>
      <c r="D119" s="23" t="s">
        <v>98</v>
      </c>
      <c r="E119" s="23" t="s">
        <v>86</v>
      </c>
      <c r="F119" s="22" t="str">
        <f t="shared" si="3"/>
        <v>C&amp;C-M</v>
      </c>
      <c r="G119" s="36" t="str">
        <f>IF($F119=G$3&amp;"-"&amp;G$4,IF(COUNTIF($F$5:$F119,"="&amp;$F119)&gt;6,"",$A119),"")</f>
        <v/>
      </c>
      <c r="H119" s="36" t="str">
        <f>IF($F119=H$3&amp;"-"&amp;H$4,IF(COUNTIF($F$5:$F119,"="&amp;$F119)&gt;4,"",COUNTIF($D$6:$D119,"=F")),"")</f>
        <v/>
      </c>
      <c r="I119" s="36" t="str">
        <f>IF($F119=I$3&amp;"-"&amp;I$4,IF(COUNTIF($F$5:$F119,"="&amp;$F119)&gt;6,"",$A119),"")</f>
        <v/>
      </c>
      <c r="J119" s="36" t="str">
        <f>IF($F119=J$3&amp;"-"&amp;J$4,IF(COUNTIF($F$5:$F119,"="&amp;$F119)&gt;4,"",COUNTIF($D$6:$D119,"=F")),"")</f>
        <v/>
      </c>
      <c r="K119" s="36" t="str">
        <f>IF($F119=K$3&amp;"-"&amp;K$4,IF(COUNTIF($F$5:$F119,"="&amp;$F119)&gt;6,"",$A119),"")</f>
        <v/>
      </c>
      <c r="L119" s="36" t="str">
        <f>IF($F119=L$3&amp;"-"&amp;L$4,IF(COUNTIF($F$5:$F119,"="&amp;$F119)&gt;4,"",COUNTIF($D$6:$D119,"=F")),"")</f>
        <v/>
      </c>
      <c r="M119" s="36" t="str">
        <f>IF($F119=M$3&amp;"-"&amp;M$4,IF(COUNTIF($F$5:$F119,"="&amp;$F119)&gt;6,"",$A119),"")</f>
        <v/>
      </c>
      <c r="N119" s="36" t="str">
        <f>IF($F119=N$3&amp;"-"&amp;N$4,IF(COUNTIF($F$5:$F119,"="&amp;$F119)&gt;4,"",COUNTIF($D$6:$D119,"=F")),"")</f>
        <v/>
      </c>
      <c r="O119" s="36" t="str">
        <f>IF($F119=O$3&amp;"-"&amp;O$4,IF(COUNTIF($F$5:$F119,"="&amp;$F119)&gt;6,"",$A119),"")</f>
        <v/>
      </c>
      <c r="P119" s="36" t="str">
        <f>IF($F119=P$3&amp;"-"&amp;P$4,IF(COUNTIF($F$5:$F119,"="&amp;$F119)&gt;4,"",COUNTIF($D$6:$D119,"=F")),"")</f>
        <v/>
      </c>
      <c r="Q119" s="36" t="str">
        <f>IF($F119=Q$3&amp;"-"&amp;Q$4,IF(COUNTIF($F$5:$F119,"="&amp;$F119)&gt;6,"",$A119),"")</f>
        <v/>
      </c>
      <c r="R119" s="36" t="str">
        <f>IF($F119=R$3&amp;"-"&amp;R$4,IF(COUNTIF($F$5:$F119,"="&amp;$F119)&gt;4,"",COUNTIF($D$6:$D119,"=F")),"")</f>
        <v/>
      </c>
    </row>
    <row r="120" spans="1:18" hidden="1">
      <c r="A120" s="18">
        <v>116</v>
      </c>
      <c r="B120" s="45" t="s">
        <v>473</v>
      </c>
      <c r="C120" s="13" t="s">
        <v>120</v>
      </c>
      <c r="D120" s="23" t="s">
        <v>98</v>
      </c>
      <c r="E120" s="23" t="s">
        <v>89</v>
      </c>
      <c r="F120" s="22" t="str">
        <f t="shared" si="3"/>
        <v>HRC-M</v>
      </c>
      <c r="G120" s="36" t="str">
        <f>IF($F120=G$3&amp;"-"&amp;G$4,IF(COUNTIF($F$5:$F120,"="&amp;$F120)&gt;6,"",$A120),"")</f>
        <v/>
      </c>
      <c r="H120" s="36" t="str">
        <f>IF($F120=H$3&amp;"-"&amp;H$4,IF(COUNTIF($F$5:$F120,"="&amp;$F120)&gt;4,"",COUNTIF($D$6:$D120,"=F")),"")</f>
        <v/>
      </c>
      <c r="I120" s="36" t="str">
        <f>IF($F120=I$3&amp;"-"&amp;I$4,IF(COUNTIF($F$5:$F120,"="&amp;$F120)&gt;6,"",$A120),"")</f>
        <v/>
      </c>
      <c r="J120" s="36" t="str">
        <f>IF($F120=J$3&amp;"-"&amp;J$4,IF(COUNTIF($F$5:$F120,"="&amp;$F120)&gt;4,"",COUNTIF($D$6:$D120,"=F")),"")</f>
        <v/>
      </c>
      <c r="K120" s="36" t="str">
        <f>IF($F120=K$3&amp;"-"&amp;K$4,IF(COUNTIF($F$5:$F120,"="&amp;$F120)&gt;6,"",$A120),"")</f>
        <v/>
      </c>
      <c r="L120" s="36" t="str">
        <f>IF($F120=L$3&amp;"-"&amp;L$4,IF(COUNTIF($F$5:$F120,"="&amp;$F120)&gt;4,"",COUNTIF($D$6:$D120,"=F")),"")</f>
        <v/>
      </c>
      <c r="M120" s="36" t="str">
        <f>IF($F120=M$3&amp;"-"&amp;M$4,IF(COUNTIF($F$5:$F120,"="&amp;$F120)&gt;6,"",$A120),"")</f>
        <v/>
      </c>
      <c r="N120" s="36" t="str">
        <f>IF($F120=N$3&amp;"-"&amp;N$4,IF(COUNTIF($F$5:$F120,"="&amp;$F120)&gt;4,"",COUNTIF($D$6:$D120,"=F")),"")</f>
        <v/>
      </c>
      <c r="O120" s="36" t="str">
        <f>IF($F120=O$3&amp;"-"&amp;O$4,IF(COUNTIF($F$5:$F120,"="&amp;$F120)&gt;6,"",$A120),"")</f>
        <v/>
      </c>
      <c r="P120" s="36" t="str">
        <f>IF($F120=P$3&amp;"-"&amp;P$4,IF(COUNTIF($F$5:$F120,"="&amp;$F120)&gt;4,"",COUNTIF($D$6:$D120,"=F")),"")</f>
        <v/>
      </c>
      <c r="Q120" s="36" t="str">
        <f>IF($F120=Q$3&amp;"-"&amp;Q$4,IF(COUNTIF($F$5:$F120,"="&amp;$F120)&gt;6,"",$A120),"")</f>
        <v/>
      </c>
      <c r="R120" s="36" t="str">
        <f>IF($F120=R$3&amp;"-"&amp;R$4,IF(COUNTIF($F$5:$F120,"="&amp;$F120)&gt;4,"",COUNTIF($D$6:$D120,"=F")),"")</f>
        <v/>
      </c>
    </row>
    <row r="121" spans="1:18" hidden="1">
      <c r="A121" s="18">
        <v>117</v>
      </c>
      <c r="B121" s="45" t="s">
        <v>474</v>
      </c>
      <c r="C121" s="13" t="s">
        <v>341</v>
      </c>
      <c r="D121" s="23" t="s">
        <v>98</v>
      </c>
      <c r="E121" s="23" t="s">
        <v>89</v>
      </c>
      <c r="F121" s="22" t="str">
        <f t="shared" si="3"/>
        <v>HRC-M</v>
      </c>
      <c r="G121" s="36" t="str">
        <f>IF($F121=G$3&amp;"-"&amp;G$4,IF(COUNTIF($F$5:$F121,"="&amp;$F121)&gt;6,"",$A121),"")</f>
        <v/>
      </c>
      <c r="H121" s="36" t="str">
        <f>IF($F121=H$3&amp;"-"&amp;H$4,IF(COUNTIF($F$5:$F121,"="&amp;$F121)&gt;4,"",COUNTIF($D$6:$D121,"=F")),"")</f>
        <v/>
      </c>
      <c r="I121" s="36" t="str">
        <f>IF($F121=I$3&amp;"-"&amp;I$4,IF(COUNTIF($F$5:$F121,"="&amp;$F121)&gt;6,"",$A121),"")</f>
        <v/>
      </c>
      <c r="J121" s="36" t="str">
        <f>IF($F121=J$3&amp;"-"&amp;J$4,IF(COUNTIF($F$5:$F121,"="&amp;$F121)&gt;4,"",COUNTIF($D$6:$D121,"=F")),"")</f>
        <v/>
      </c>
      <c r="K121" s="36" t="str">
        <f>IF($F121=K$3&amp;"-"&amp;K$4,IF(COUNTIF($F$5:$F121,"="&amp;$F121)&gt;6,"",$A121),"")</f>
        <v/>
      </c>
      <c r="L121" s="36" t="str">
        <f>IF($F121=L$3&amp;"-"&amp;L$4,IF(COUNTIF($F$5:$F121,"="&amp;$F121)&gt;4,"",COUNTIF($D$6:$D121,"=F")),"")</f>
        <v/>
      </c>
      <c r="M121" s="36" t="str">
        <f>IF($F121=M$3&amp;"-"&amp;M$4,IF(COUNTIF($F$5:$F121,"="&amp;$F121)&gt;6,"",$A121),"")</f>
        <v/>
      </c>
      <c r="N121" s="36" t="str">
        <f>IF($F121=N$3&amp;"-"&amp;N$4,IF(COUNTIF($F$5:$F121,"="&amp;$F121)&gt;4,"",COUNTIF($D$6:$D121,"=F")),"")</f>
        <v/>
      </c>
      <c r="O121" s="36" t="str">
        <f>IF($F121=O$3&amp;"-"&amp;O$4,IF(COUNTIF($F$5:$F121,"="&amp;$F121)&gt;6,"",$A121),"")</f>
        <v/>
      </c>
      <c r="P121" s="36" t="str">
        <f>IF($F121=P$3&amp;"-"&amp;P$4,IF(COUNTIF($F$5:$F121,"="&amp;$F121)&gt;4,"",COUNTIF($D$6:$D121,"=F")),"")</f>
        <v/>
      </c>
      <c r="Q121" s="36" t="str">
        <f>IF($F121=Q$3&amp;"-"&amp;Q$4,IF(COUNTIF($F$5:$F121,"="&amp;$F121)&gt;6,"",$A121),"")</f>
        <v/>
      </c>
      <c r="R121" s="36" t="str">
        <f>IF($F121=R$3&amp;"-"&amp;R$4,IF(COUNTIF($F$5:$F121,"="&amp;$F121)&gt;4,"",COUNTIF($D$6:$D121,"=F")),"")</f>
        <v/>
      </c>
    </row>
    <row r="122" spans="1:18" hidden="1">
      <c r="A122" s="21">
        <v>118</v>
      </c>
      <c r="B122" s="45" t="s">
        <v>475</v>
      </c>
      <c r="C122" s="13" t="s">
        <v>114</v>
      </c>
      <c r="D122" s="23" t="s">
        <v>99</v>
      </c>
      <c r="E122" s="23" t="s">
        <v>87</v>
      </c>
      <c r="F122" s="22" t="str">
        <f t="shared" si="3"/>
        <v>CTC-F</v>
      </c>
      <c r="G122" s="36" t="str">
        <f>IF($F122=G$3&amp;"-"&amp;G$4,IF(COUNTIF($F$5:$F122,"="&amp;$F122)&gt;6,"",$A122),"")</f>
        <v/>
      </c>
      <c r="H122" s="36" t="str">
        <f>IF($F122=H$3&amp;"-"&amp;H$4,IF(COUNTIF($F$5:$F122,"="&amp;$F122)&gt;4,"",COUNTIF($D$6:$D122,"=F")),"")</f>
        <v/>
      </c>
      <c r="I122" s="36" t="str">
        <f>IF($F122=I$3&amp;"-"&amp;I$4,IF(COUNTIF($F$5:$F122,"="&amp;$F122)&gt;6,"",$A122),"")</f>
        <v/>
      </c>
      <c r="J122" s="36" t="str">
        <f>IF($F122=J$3&amp;"-"&amp;J$4,IF(COUNTIF($F$5:$F122,"="&amp;$F122)&gt;4,"",COUNTIF($D$6:$D122,"=F")),"")</f>
        <v/>
      </c>
      <c r="K122" s="36" t="str">
        <f>IF($F122=K$3&amp;"-"&amp;K$4,IF(COUNTIF($F$5:$F122,"="&amp;$F122)&gt;6,"",$A122),"")</f>
        <v/>
      </c>
      <c r="L122" s="36" t="str">
        <f>IF($F122=L$3&amp;"-"&amp;L$4,IF(COUNTIF($F$5:$F122,"="&amp;$F122)&gt;4,"",COUNTIF($D$6:$D122,"=F")),"")</f>
        <v/>
      </c>
      <c r="M122" s="36" t="str">
        <f>IF($F122=M$3&amp;"-"&amp;M$4,IF(COUNTIF($F$5:$F122,"="&amp;$F122)&gt;6,"",$A122),"")</f>
        <v/>
      </c>
      <c r="N122" s="36" t="str">
        <f>IF($F122=N$3&amp;"-"&amp;N$4,IF(COUNTIF($F$5:$F122,"="&amp;$F122)&gt;4,"",COUNTIF($D$6:$D122,"=F")),"")</f>
        <v/>
      </c>
      <c r="O122" s="36" t="str">
        <f>IF($F122=O$3&amp;"-"&amp;O$4,IF(COUNTIF($F$5:$F122,"="&amp;$F122)&gt;6,"",$A122),"")</f>
        <v/>
      </c>
      <c r="P122" s="36" t="str">
        <f>IF($F122=P$3&amp;"-"&amp;P$4,IF(COUNTIF($F$5:$F122,"="&amp;$F122)&gt;4,"",COUNTIF($D$6:$D122,"=F")),"")</f>
        <v/>
      </c>
      <c r="Q122" s="36" t="str">
        <f>IF($F122=Q$3&amp;"-"&amp;Q$4,IF(COUNTIF($F$5:$F122,"="&amp;$F122)&gt;6,"",$A122),"")</f>
        <v/>
      </c>
      <c r="R122" s="36" t="str">
        <f>IF($F122=R$3&amp;"-"&amp;R$4,IF(COUNTIF($F$5:$F122,"="&amp;$F122)&gt;4,"",COUNTIF($D$6:$D122,"=F")),"")</f>
        <v/>
      </c>
    </row>
    <row r="123" spans="1:18" hidden="1">
      <c r="A123" s="18">
        <v>119</v>
      </c>
      <c r="B123" s="45" t="s">
        <v>476</v>
      </c>
      <c r="C123" s="13" t="s">
        <v>219</v>
      </c>
      <c r="D123" s="23" t="s">
        <v>98</v>
      </c>
      <c r="E123" s="23" t="s">
        <v>86</v>
      </c>
      <c r="F123" s="22" t="str">
        <f t="shared" si="3"/>
        <v>C&amp;C-M</v>
      </c>
      <c r="G123" s="36" t="str">
        <f>IF($F123=G$3&amp;"-"&amp;G$4,IF(COUNTIF($F$5:$F123,"="&amp;$F123)&gt;6,"",$A123),"")</f>
        <v/>
      </c>
      <c r="H123" s="36" t="str">
        <f>IF($F123=H$3&amp;"-"&amp;H$4,IF(COUNTIF($F$5:$F123,"="&amp;$F123)&gt;4,"",COUNTIF($D$6:$D123,"=F")),"")</f>
        <v/>
      </c>
      <c r="I123" s="36" t="str">
        <f>IF($F123=I$3&amp;"-"&amp;I$4,IF(COUNTIF($F$5:$F123,"="&amp;$F123)&gt;6,"",$A123),"")</f>
        <v/>
      </c>
      <c r="J123" s="36" t="str">
        <f>IF($F123=J$3&amp;"-"&amp;J$4,IF(COUNTIF($F$5:$F123,"="&amp;$F123)&gt;4,"",COUNTIF($D$6:$D123,"=F")),"")</f>
        <v/>
      </c>
      <c r="K123" s="36" t="str">
        <f>IF($F123=K$3&amp;"-"&amp;K$4,IF(COUNTIF($F$5:$F123,"="&amp;$F123)&gt;6,"",$A123),"")</f>
        <v/>
      </c>
      <c r="L123" s="36" t="str">
        <f>IF($F123=L$3&amp;"-"&amp;L$4,IF(COUNTIF($F$5:$F123,"="&amp;$F123)&gt;4,"",COUNTIF($D$6:$D123,"=F")),"")</f>
        <v/>
      </c>
      <c r="M123" s="36" t="str">
        <f>IF($F123=M$3&amp;"-"&amp;M$4,IF(COUNTIF($F$5:$F123,"="&amp;$F123)&gt;6,"",$A123),"")</f>
        <v/>
      </c>
      <c r="N123" s="36" t="str">
        <f>IF($F123=N$3&amp;"-"&amp;N$4,IF(COUNTIF($F$5:$F123,"="&amp;$F123)&gt;4,"",COUNTIF($D$6:$D123,"=F")),"")</f>
        <v/>
      </c>
      <c r="O123" s="36" t="str">
        <f>IF($F123=O$3&amp;"-"&amp;O$4,IF(COUNTIF($F$5:$F123,"="&amp;$F123)&gt;6,"",$A123),"")</f>
        <v/>
      </c>
      <c r="P123" s="36" t="str">
        <f>IF($F123=P$3&amp;"-"&amp;P$4,IF(COUNTIF($F$5:$F123,"="&amp;$F123)&gt;4,"",COUNTIF($D$6:$D123,"=F")),"")</f>
        <v/>
      </c>
      <c r="Q123" s="36" t="str">
        <f>IF($F123=Q$3&amp;"-"&amp;Q$4,IF(COUNTIF($F$5:$F123,"="&amp;$F123)&gt;6,"",$A123),"")</f>
        <v/>
      </c>
      <c r="R123" s="36" t="str">
        <f>IF($F123=R$3&amp;"-"&amp;R$4,IF(COUNTIF($F$5:$F123,"="&amp;$F123)&gt;4,"",COUNTIF($D$6:$D123,"=F")),"")</f>
        <v/>
      </c>
    </row>
    <row r="124" spans="1:18" hidden="1">
      <c r="A124" s="18">
        <v>120</v>
      </c>
      <c r="B124" s="45" t="s">
        <v>477</v>
      </c>
      <c r="C124" s="13" t="s">
        <v>43</v>
      </c>
      <c r="D124" s="23" t="s">
        <v>98</v>
      </c>
      <c r="E124" s="23" t="s">
        <v>86</v>
      </c>
      <c r="F124" s="22" t="str">
        <f t="shared" si="3"/>
        <v>C&amp;C-M</v>
      </c>
      <c r="G124" s="36" t="str">
        <f>IF($F124=G$3&amp;"-"&amp;G$4,IF(COUNTIF($F$5:$F124,"="&amp;$F124)&gt;6,"",$A124),"")</f>
        <v/>
      </c>
      <c r="H124" s="36" t="str">
        <f>IF($F124=H$3&amp;"-"&amp;H$4,IF(COUNTIF($F$5:$F124,"="&amp;$F124)&gt;4,"",COUNTIF($D$6:$D124,"=F")),"")</f>
        <v/>
      </c>
      <c r="I124" s="36" t="str">
        <f>IF($F124=I$3&amp;"-"&amp;I$4,IF(COUNTIF($F$5:$F124,"="&amp;$F124)&gt;6,"",$A124),"")</f>
        <v/>
      </c>
      <c r="J124" s="36" t="str">
        <f>IF($F124=J$3&amp;"-"&amp;J$4,IF(COUNTIF($F$5:$F124,"="&amp;$F124)&gt;4,"",COUNTIF($D$6:$D124,"=F")),"")</f>
        <v/>
      </c>
      <c r="K124" s="36" t="str">
        <f>IF($F124=K$3&amp;"-"&amp;K$4,IF(COUNTIF($F$5:$F124,"="&amp;$F124)&gt;6,"",$A124),"")</f>
        <v/>
      </c>
      <c r="L124" s="36" t="str">
        <f>IF($F124=L$3&amp;"-"&amp;L$4,IF(COUNTIF($F$5:$F124,"="&amp;$F124)&gt;4,"",COUNTIF($D$6:$D124,"=F")),"")</f>
        <v/>
      </c>
      <c r="M124" s="36" t="str">
        <f>IF($F124=M$3&amp;"-"&amp;M$4,IF(COUNTIF($F$5:$F124,"="&amp;$F124)&gt;6,"",$A124),"")</f>
        <v/>
      </c>
      <c r="N124" s="36" t="str">
        <f>IF($F124=N$3&amp;"-"&amp;N$4,IF(COUNTIF($F$5:$F124,"="&amp;$F124)&gt;4,"",COUNTIF($D$6:$D124,"=F")),"")</f>
        <v/>
      </c>
      <c r="O124" s="36" t="str">
        <f>IF($F124=O$3&amp;"-"&amp;O$4,IF(COUNTIF($F$5:$F124,"="&amp;$F124)&gt;6,"",$A124),"")</f>
        <v/>
      </c>
      <c r="P124" s="36" t="str">
        <f>IF($F124=P$3&amp;"-"&amp;P$4,IF(COUNTIF($F$5:$F124,"="&amp;$F124)&gt;4,"",COUNTIF($D$6:$D124,"=F")),"")</f>
        <v/>
      </c>
      <c r="Q124" s="36" t="str">
        <f>IF($F124=Q$3&amp;"-"&amp;Q$4,IF(COUNTIF($F$5:$F124,"="&amp;$F124)&gt;6,"",$A124),"")</f>
        <v/>
      </c>
      <c r="R124" s="36" t="str">
        <f>IF($F124=R$3&amp;"-"&amp;R$4,IF(COUNTIF($F$5:$F124,"="&amp;$F124)&gt;4,"",COUNTIF($D$6:$D124,"=F")),"")</f>
        <v/>
      </c>
    </row>
    <row r="125" spans="1:18" hidden="1">
      <c r="A125" s="12">
        <v>121</v>
      </c>
      <c r="B125" s="45" t="s">
        <v>478</v>
      </c>
      <c r="C125" s="13" t="s">
        <v>431</v>
      </c>
      <c r="D125" s="23" t="s">
        <v>99</v>
      </c>
      <c r="E125" s="23" t="s">
        <v>86</v>
      </c>
      <c r="F125" s="22" t="str">
        <f t="shared" si="3"/>
        <v>C&amp;C-F</v>
      </c>
      <c r="G125" s="36" t="str">
        <f>IF($F125=G$3&amp;"-"&amp;G$4,IF(COUNTIF($F$5:$F125,"="&amp;$F125)&gt;6,"",$A125),"")</f>
        <v/>
      </c>
      <c r="H125" s="36" t="str">
        <f>IF($F125=H$3&amp;"-"&amp;H$4,IF(COUNTIF($F$5:$F125,"="&amp;$F125)&gt;4,"",COUNTIF($D$6:$D125,"=F")),"")</f>
        <v/>
      </c>
      <c r="I125" s="36" t="str">
        <f>IF($F125=I$3&amp;"-"&amp;I$4,IF(COUNTIF($F$5:$F125,"="&amp;$F125)&gt;6,"",$A125),"")</f>
        <v/>
      </c>
      <c r="J125" s="36" t="str">
        <f>IF($F125=J$3&amp;"-"&amp;J$4,IF(COUNTIF($F$5:$F125,"="&amp;$F125)&gt;4,"",COUNTIF($D$6:$D125,"=F")),"")</f>
        <v/>
      </c>
      <c r="K125" s="36" t="str">
        <f>IF($F125=K$3&amp;"-"&amp;K$4,IF(COUNTIF($F$5:$F125,"="&amp;$F125)&gt;6,"",$A125),"")</f>
        <v/>
      </c>
      <c r="L125" s="36" t="str">
        <f>IF($F125=L$3&amp;"-"&amp;L$4,IF(COUNTIF($F$5:$F125,"="&amp;$F125)&gt;4,"",COUNTIF($D$6:$D125,"=F")),"")</f>
        <v/>
      </c>
      <c r="M125" s="36" t="str">
        <f>IF($F125=M$3&amp;"-"&amp;M$4,IF(COUNTIF($F$5:$F125,"="&amp;$F125)&gt;6,"",$A125),"")</f>
        <v/>
      </c>
      <c r="N125" s="36" t="str">
        <f>IF($F125=N$3&amp;"-"&amp;N$4,IF(COUNTIF($F$5:$F125,"="&amp;$F125)&gt;4,"",COUNTIF($D$6:$D125,"=F")),"")</f>
        <v/>
      </c>
      <c r="O125" s="36" t="str">
        <f>IF($F125=O$3&amp;"-"&amp;O$4,IF(COUNTIF($F$5:$F125,"="&amp;$F125)&gt;6,"",$A125),"")</f>
        <v/>
      </c>
      <c r="P125" s="36" t="str">
        <f>IF($F125=P$3&amp;"-"&amp;P$4,IF(COUNTIF($F$5:$F125,"="&amp;$F125)&gt;4,"",COUNTIF($D$6:$D125,"=F")),"")</f>
        <v/>
      </c>
      <c r="Q125" s="36" t="str">
        <f>IF($F125=Q$3&amp;"-"&amp;Q$4,IF(COUNTIF($F$5:$F125,"="&amp;$F125)&gt;6,"",$A125),"")</f>
        <v/>
      </c>
      <c r="R125" s="36" t="str">
        <f>IF($F125=R$3&amp;"-"&amp;R$4,IF(COUNTIF($F$5:$F125,"="&amp;$F125)&gt;4,"",COUNTIF($D$6:$D125,"=F")),"")</f>
        <v/>
      </c>
    </row>
    <row r="126" spans="1:18" hidden="1">
      <c r="A126" s="18">
        <v>122</v>
      </c>
      <c r="B126" s="45" t="s">
        <v>478</v>
      </c>
      <c r="C126" s="13" t="s">
        <v>258</v>
      </c>
      <c r="D126" s="23" t="s">
        <v>98</v>
      </c>
      <c r="E126" s="23" t="s">
        <v>86</v>
      </c>
      <c r="F126" s="22" t="str">
        <f t="shared" si="3"/>
        <v>C&amp;C-M</v>
      </c>
      <c r="G126" s="36" t="str">
        <f>IF($F126=G$3&amp;"-"&amp;G$4,IF(COUNTIF($F$5:$F126,"="&amp;$F126)&gt;6,"",$A126),"")</f>
        <v/>
      </c>
      <c r="H126" s="36" t="str">
        <f>IF($F126=H$3&amp;"-"&amp;H$4,IF(COUNTIF($F$5:$F126,"="&amp;$F126)&gt;4,"",COUNTIF($D$6:$D126,"=F")),"")</f>
        <v/>
      </c>
      <c r="I126" s="36" t="str">
        <f>IF($F126=I$3&amp;"-"&amp;I$4,IF(COUNTIF($F$5:$F126,"="&amp;$F126)&gt;6,"",$A126),"")</f>
        <v/>
      </c>
      <c r="J126" s="36" t="str">
        <f>IF($F126=J$3&amp;"-"&amp;J$4,IF(COUNTIF($F$5:$F126,"="&amp;$F126)&gt;4,"",COUNTIF($D$6:$D126,"=F")),"")</f>
        <v/>
      </c>
      <c r="K126" s="36" t="str">
        <f>IF($F126=K$3&amp;"-"&amp;K$4,IF(COUNTIF($F$5:$F126,"="&amp;$F126)&gt;6,"",$A126),"")</f>
        <v/>
      </c>
      <c r="L126" s="36" t="str">
        <f>IF($F126=L$3&amp;"-"&amp;L$4,IF(COUNTIF($F$5:$F126,"="&amp;$F126)&gt;4,"",COUNTIF($D$6:$D126,"=F")),"")</f>
        <v/>
      </c>
      <c r="M126" s="36" t="str">
        <f>IF($F126=M$3&amp;"-"&amp;M$4,IF(COUNTIF($F$5:$F126,"="&amp;$F126)&gt;6,"",$A126),"")</f>
        <v/>
      </c>
      <c r="N126" s="36" t="str">
        <f>IF($F126=N$3&amp;"-"&amp;N$4,IF(COUNTIF($F$5:$F126,"="&amp;$F126)&gt;4,"",COUNTIF($D$6:$D126,"=F")),"")</f>
        <v/>
      </c>
      <c r="O126" s="36" t="str">
        <f>IF($F126=O$3&amp;"-"&amp;O$4,IF(COUNTIF($F$5:$F126,"="&amp;$F126)&gt;6,"",$A126),"")</f>
        <v/>
      </c>
      <c r="P126" s="36" t="str">
        <f>IF($F126=P$3&amp;"-"&amp;P$4,IF(COUNTIF($F$5:$F126,"="&amp;$F126)&gt;4,"",COUNTIF($D$6:$D126,"=F")),"")</f>
        <v/>
      </c>
      <c r="Q126" s="36" t="str">
        <f>IF($F126=Q$3&amp;"-"&amp;Q$4,IF(COUNTIF($F$5:$F126,"="&amp;$F126)&gt;6,"",$A126),"")</f>
        <v/>
      </c>
      <c r="R126" s="36" t="str">
        <f>IF($F126=R$3&amp;"-"&amp;R$4,IF(COUNTIF($F$5:$F126,"="&amp;$F126)&gt;4,"",COUNTIF($D$6:$D126,"=F")),"")</f>
        <v/>
      </c>
    </row>
    <row r="127" spans="1:18">
      <c r="A127" s="14">
        <v>123</v>
      </c>
      <c r="B127" s="45" t="s">
        <v>479</v>
      </c>
      <c r="C127" s="13" t="s">
        <v>274</v>
      </c>
      <c r="D127" s="23" t="s">
        <v>98</v>
      </c>
      <c r="E127" s="23" t="s">
        <v>91</v>
      </c>
      <c r="F127" s="22" t="str">
        <f t="shared" si="3"/>
        <v>SS-M</v>
      </c>
      <c r="G127" s="36" t="str">
        <f>IF($F127=G$3&amp;"-"&amp;G$4,IF(COUNTIF($F$5:$F127,"="&amp;$F127)&gt;6,"",$A127),"")</f>
        <v/>
      </c>
      <c r="H127" s="36" t="str">
        <f>IF($F127=H$3&amp;"-"&amp;H$4,IF(COUNTIF($F$5:$F127,"="&amp;$F127)&gt;4,"",COUNTIF($D$6:$D127,"=F")),"")</f>
        <v/>
      </c>
      <c r="I127" s="36" t="str">
        <f>IF($F127=I$3&amp;"-"&amp;I$4,IF(COUNTIF($F$5:$F127,"="&amp;$F127)&gt;6,"",$A127),"")</f>
        <v/>
      </c>
      <c r="J127" s="36" t="str">
        <f>IF($F127=J$3&amp;"-"&amp;J$4,IF(COUNTIF($F$5:$F127,"="&amp;$F127)&gt;4,"",COUNTIF($D$6:$D127,"=F")),"")</f>
        <v/>
      </c>
      <c r="K127" s="36" t="str">
        <f>IF($F127=K$3&amp;"-"&amp;K$4,IF(COUNTIF($F$5:$F127,"="&amp;$F127)&gt;6,"",$A127),"")</f>
        <v/>
      </c>
      <c r="L127" s="36" t="str">
        <f>IF($F127=L$3&amp;"-"&amp;L$4,IF(COUNTIF($F$5:$F127,"="&amp;$F127)&gt;4,"",COUNTIF($D$6:$D127,"=F")),"")</f>
        <v/>
      </c>
      <c r="M127" s="36" t="str">
        <f>IF($F127=M$3&amp;"-"&amp;M$4,IF(COUNTIF($F$5:$F127,"="&amp;$F127)&gt;6,"",$A127),"")</f>
        <v/>
      </c>
      <c r="N127" s="36" t="str">
        <f>IF($F127=N$3&amp;"-"&amp;N$4,IF(COUNTIF($F$5:$F127,"="&amp;$F127)&gt;4,"",COUNTIF($D$6:$D127,"=F")),"")</f>
        <v/>
      </c>
      <c r="O127" s="36" t="str">
        <f>IF($F127=O$3&amp;"-"&amp;O$4,IF(COUNTIF($F$5:$F127,"="&amp;$F127)&gt;6,"",$A127),"")</f>
        <v/>
      </c>
      <c r="P127" s="36" t="str">
        <f>IF($F127=P$3&amp;"-"&amp;P$4,IF(COUNTIF($F$5:$F127,"="&amp;$F127)&gt;4,"",COUNTIF($D$6:$D127,"=F")),"")</f>
        <v/>
      </c>
      <c r="Q127" s="36" t="str">
        <f>IF($F127=Q$3&amp;"-"&amp;Q$4,IF(COUNTIF($F$5:$F127,"="&amp;$F127)&gt;6,"",$A127),"")</f>
        <v/>
      </c>
      <c r="R127" s="36" t="str">
        <f>IF($F127=R$3&amp;"-"&amp;R$4,IF(COUNTIF($F$5:$F127,"="&amp;$F127)&gt;4,"",COUNTIF($D$6:$D127,"=F")),"")</f>
        <v/>
      </c>
    </row>
    <row r="128" spans="1:18" hidden="1">
      <c r="A128" s="18">
        <v>124</v>
      </c>
      <c r="B128" s="45" t="s">
        <v>480</v>
      </c>
      <c r="C128" s="13" t="s">
        <v>239</v>
      </c>
      <c r="D128" s="23" t="s">
        <v>98</v>
      </c>
      <c r="E128" s="23" t="s">
        <v>89</v>
      </c>
      <c r="F128" s="22" t="str">
        <f t="shared" si="3"/>
        <v>HRC-M</v>
      </c>
      <c r="G128" s="36" t="str">
        <f>IF($F128=G$3&amp;"-"&amp;G$4,IF(COUNTIF($F$5:$F128,"="&amp;$F128)&gt;6,"",$A128),"")</f>
        <v/>
      </c>
      <c r="H128" s="36" t="str">
        <f>IF($F128=H$3&amp;"-"&amp;H$4,IF(COUNTIF($F$5:$F128,"="&amp;$F128)&gt;4,"",COUNTIF($D$6:$D128,"=F")),"")</f>
        <v/>
      </c>
      <c r="I128" s="36" t="str">
        <f>IF($F128=I$3&amp;"-"&amp;I$4,IF(COUNTIF($F$5:$F128,"="&amp;$F128)&gt;6,"",$A128),"")</f>
        <v/>
      </c>
      <c r="J128" s="36" t="str">
        <f>IF($F128=J$3&amp;"-"&amp;J$4,IF(COUNTIF($F$5:$F128,"="&amp;$F128)&gt;4,"",COUNTIF($D$6:$D128,"=F")),"")</f>
        <v/>
      </c>
      <c r="K128" s="36" t="str">
        <f>IF($F128=K$3&amp;"-"&amp;K$4,IF(COUNTIF($F$5:$F128,"="&amp;$F128)&gt;6,"",$A128),"")</f>
        <v/>
      </c>
      <c r="L128" s="36" t="str">
        <f>IF($F128=L$3&amp;"-"&amp;L$4,IF(COUNTIF($F$5:$F128,"="&amp;$F128)&gt;4,"",COUNTIF($D$6:$D128,"=F")),"")</f>
        <v/>
      </c>
      <c r="M128" s="36" t="str">
        <f>IF($F128=M$3&amp;"-"&amp;M$4,IF(COUNTIF($F$5:$F128,"="&amp;$F128)&gt;6,"",$A128),"")</f>
        <v/>
      </c>
      <c r="N128" s="36" t="str">
        <f>IF($F128=N$3&amp;"-"&amp;N$4,IF(COUNTIF($F$5:$F128,"="&amp;$F128)&gt;4,"",COUNTIF($D$6:$D128,"=F")),"")</f>
        <v/>
      </c>
      <c r="O128" s="36" t="str">
        <f>IF($F128=O$3&amp;"-"&amp;O$4,IF(COUNTIF($F$5:$F128,"="&amp;$F128)&gt;6,"",$A128),"")</f>
        <v/>
      </c>
      <c r="P128" s="36" t="str">
        <f>IF($F128=P$3&amp;"-"&amp;P$4,IF(COUNTIF($F$5:$F128,"="&amp;$F128)&gt;4,"",COUNTIF($D$6:$D128,"=F")),"")</f>
        <v/>
      </c>
      <c r="Q128" s="36" t="str">
        <f>IF($F128=Q$3&amp;"-"&amp;Q$4,IF(COUNTIF($F$5:$F128,"="&amp;$F128)&gt;6,"",$A128),"")</f>
        <v/>
      </c>
      <c r="R128" s="36" t="str">
        <f>IF($F128=R$3&amp;"-"&amp;R$4,IF(COUNTIF($F$5:$F128,"="&amp;$F128)&gt;4,"",COUNTIF($D$6:$D128,"=F")),"")</f>
        <v/>
      </c>
    </row>
    <row r="129" spans="1:18" hidden="1">
      <c r="A129" s="18">
        <v>125</v>
      </c>
      <c r="B129" s="45" t="s">
        <v>480</v>
      </c>
      <c r="C129" s="13" t="s">
        <v>266</v>
      </c>
      <c r="D129" s="23" t="s">
        <v>98</v>
      </c>
      <c r="E129" s="23" t="s">
        <v>88</v>
      </c>
      <c r="F129" s="22" t="str">
        <f t="shared" si="3"/>
        <v>Ely-M</v>
      </c>
      <c r="G129" s="36" t="str">
        <f>IF($F129=G$3&amp;"-"&amp;G$4,IF(COUNTIF($F$5:$F129,"="&amp;$F129)&gt;6,"",$A129),"")</f>
        <v/>
      </c>
      <c r="H129" s="36" t="str">
        <f>IF($F129=H$3&amp;"-"&amp;H$4,IF(COUNTIF($F$5:$F129,"="&amp;$F129)&gt;4,"",COUNTIF($D$6:$D129,"=F")),"")</f>
        <v/>
      </c>
      <c r="I129" s="36" t="str">
        <f>IF($F129=I$3&amp;"-"&amp;I$4,IF(COUNTIF($F$5:$F129,"="&amp;$F129)&gt;6,"",$A129),"")</f>
        <v/>
      </c>
      <c r="J129" s="36" t="str">
        <f>IF($F129=J$3&amp;"-"&amp;J$4,IF(COUNTIF($F$5:$F129,"="&amp;$F129)&gt;4,"",COUNTIF($D$6:$D129,"=F")),"")</f>
        <v/>
      </c>
      <c r="K129" s="36" t="str">
        <f>IF($F129=K$3&amp;"-"&amp;K$4,IF(COUNTIF($F$5:$F129,"="&amp;$F129)&gt;6,"",$A129),"")</f>
        <v/>
      </c>
      <c r="L129" s="36" t="str">
        <f>IF($F129=L$3&amp;"-"&amp;L$4,IF(COUNTIF($F$5:$F129,"="&amp;$F129)&gt;4,"",COUNTIF($D$6:$D129,"=F")),"")</f>
        <v/>
      </c>
      <c r="M129" s="36" t="str">
        <f>IF($F129=M$3&amp;"-"&amp;M$4,IF(COUNTIF($F$5:$F129,"="&amp;$F129)&gt;6,"",$A129),"")</f>
        <v/>
      </c>
      <c r="N129" s="36" t="str">
        <f>IF($F129=N$3&amp;"-"&amp;N$4,IF(COUNTIF($F$5:$F129,"="&amp;$F129)&gt;4,"",COUNTIF($D$6:$D129,"=F")),"")</f>
        <v/>
      </c>
      <c r="O129" s="36" t="str">
        <f>IF($F129=O$3&amp;"-"&amp;O$4,IF(COUNTIF($F$5:$F129,"="&amp;$F129)&gt;6,"",$A129),"")</f>
        <v/>
      </c>
      <c r="P129" s="36" t="str">
        <f>IF($F129=P$3&amp;"-"&amp;P$4,IF(COUNTIF($F$5:$F129,"="&amp;$F129)&gt;4,"",COUNTIF($D$6:$D129,"=F")),"")</f>
        <v/>
      </c>
      <c r="Q129" s="36" t="str">
        <f>IF($F129=Q$3&amp;"-"&amp;Q$4,IF(COUNTIF($F$5:$F129,"="&amp;$F129)&gt;6,"",$A129),"")</f>
        <v/>
      </c>
      <c r="R129" s="36" t="str">
        <f>IF($F129=R$3&amp;"-"&amp;R$4,IF(COUNTIF($F$5:$F129,"="&amp;$F129)&gt;4,"",COUNTIF($D$6:$D129,"=F")),"")</f>
        <v/>
      </c>
    </row>
    <row r="130" spans="1:18">
      <c r="A130" s="14">
        <v>126</v>
      </c>
      <c r="B130" s="45" t="s">
        <v>481</v>
      </c>
      <c r="C130" s="13" t="s">
        <v>275</v>
      </c>
      <c r="D130" s="23" t="s">
        <v>98</v>
      </c>
      <c r="E130" s="23" t="s">
        <v>91</v>
      </c>
      <c r="F130" s="22" t="str">
        <f t="shared" si="3"/>
        <v>SS-M</v>
      </c>
      <c r="G130" s="36" t="str">
        <f>IF($F130=G$3&amp;"-"&amp;G$4,IF(COUNTIF($F$5:$F130,"="&amp;$F130)&gt;6,"",$A130),"")</f>
        <v/>
      </c>
      <c r="H130" s="36" t="str">
        <f>IF($F130=H$3&amp;"-"&amp;H$4,IF(COUNTIF($F$5:$F130,"="&amp;$F130)&gt;4,"",COUNTIF($D$6:$D130,"=F")),"")</f>
        <v/>
      </c>
      <c r="I130" s="36" t="str">
        <f>IF($F130=I$3&amp;"-"&amp;I$4,IF(COUNTIF($F$5:$F130,"="&amp;$F130)&gt;6,"",$A130),"")</f>
        <v/>
      </c>
      <c r="J130" s="36" t="str">
        <f>IF($F130=J$3&amp;"-"&amp;J$4,IF(COUNTIF($F$5:$F130,"="&amp;$F130)&gt;4,"",COUNTIF($D$6:$D130,"=F")),"")</f>
        <v/>
      </c>
      <c r="K130" s="36" t="str">
        <f>IF($F130=K$3&amp;"-"&amp;K$4,IF(COUNTIF($F$5:$F130,"="&amp;$F130)&gt;6,"",$A130),"")</f>
        <v/>
      </c>
      <c r="L130" s="36" t="str">
        <f>IF($F130=L$3&amp;"-"&amp;L$4,IF(COUNTIF($F$5:$F130,"="&amp;$F130)&gt;4,"",COUNTIF($D$6:$D130,"=F")),"")</f>
        <v/>
      </c>
      <c r="M130" s="36" t="str">
        <f>IF($F130=M$3&amp;"-"&amp;M$4,IF(COUNTIF($F$5:$F130,"="&amp;$F130)&gt;6,"",$A130),"")</f>
        <v/>
      </c>
      <c r="N130" s="36" t="str">
        <f>IF($F130=N$3&amp;"-"&amp;N$4,IF(COUNTIF($F$5:$F130,"="&amp;$F130)&gt;4,"",COUNTIF($D$6:$D130,"=F")),"")</f>
        <v/>
      </c>
      <c r="O130" s="36" t="str">
        <f>IF($F130=O$3&amp;"-"&amp;O$4,IF(COUNTIF($F$5:$F130,"="&amp;$F130)&gt;6,"",$A130),"")</f>
        <v/>
      </c>
      <c r="P130" s="36" t="str">
        <f>IF($F130=P$3&amp;"-"&amp;P$4,IF(COUNTIF($F$5:$F130,"="&amp;$F130)&gt;4,"",COUNTIF($D$6:$D130,"=F")),"")</f>
        <v/>
      </c>
      <c r="Q130" s="36" t="str">
        <f>IF($F130=Q$3&amp;"-"&amp;Q$4,IF(COUNTIF($F$5:$F130,"="&amp;$F130)&gt;6,"",$A130),"")</f>
        <v/>
      </c>
      <c r="R130" s="36" t="str">
        <f>IF($F130=R$3&amp;"-"&amp;R$4,IF(COUNTIF($F$5:$F130,"="&amp;$F130)&gt;4,"",COUNTIF($D$6:$D130,"=F")),"")</f>
        <v/>
      </c>
    </row>
    <row r="131" spans="1:18" hidden="1">
      <c r="A131" s="12">
        <v>127</v>
      </c>
      <c r="B131" s="45" t="s">
        <v>481</v>
      </c>
      <c r="C131" s="13" t="s">
        <v>118</v>
      </c>
      <c r="D131" s="23" t="s">
        <v>98</v>
      </c>
      <c r="E131" s="23" t="s">
        <v>89</v>
      </c>
      <c r="F131" s="22" t="str">
        <f t="shared" si="3"/>
        <v>HRC-M</v>
      </c>
      <c r="G131" s="36" t="str">
        <f>IF($F131=G$3&amp;"-"&amp;G$4,IF(COUNTIF($F$5:$F131,"="&amp;$F131)&gt;6,"",$A131),"")</f>
        <v/>
      </c>
      <c r="H131" s="36" t="str">
        <f>IF($F131=H$3&amp;"-"&amp;H$4,IF(COUNTIF($F$5:$F131,"="&amp;$F131)&gt;4,"",COUNTIF($D$6:$D131,"=F")),"")</f>
        <v/>
      </c>
      <c r="I131" s="36" t="str">
        <f>IF($F131=I$3&amp;"-"&amp;I$4,IF(COUNTIF($F$5:$F131,"="&amp;$F131)&gt;6,"",$A131),"")</f>
        <v/>
      </c>
      <c r="J131" s="36" t="str">
        <f>IF($F131=J$3&amp;"-"&amp;J$4,IF(COUNTIF($F$5:$F131,"="&amp;$F131)&gt;4,"",COUNTIF($D$6:$D131,"=F")),"")</f>
        <v/>
      </c>
      <c r="K131" s="36" t="str">
        <f>IF($F131=K$3&amp;"-"&amp;K$4,IF(COUNTIF($F$5:$F131,"="&amp;$F131)&gt;6,"",$A131),"")</f>
        <v/>
      </c>
      <c r="L131" s="36" t="str">
        <f>IF($F131=L$3&amp;"-"&amp;L$4,IF(COUNTIF($F$5:$F131,"="&amp;$F131)&gt;4,"",COUNTIF($D$6:$D131,"=F")),"")</f>
        <v/>
      </c>
      <c r="M131" s="36" t="str">
        <f>IF($F131=M$3&amp;"-"&amp;M$4,IF(COUNTIF($F$5:$F131,"="&amp;$F131)&gt;6,"",$A131),"")</f>
        <v/>
      </c>
      <c r="N131" s="36" t="str">
        <f>IF($F131=N$3&amp;"-"&amp;N$4,IF(COUNTIF($F$5:$F131,"="&amp;$F131)&gt;4,"",COUNTIF($D$6:$D131,"=F")),"")</f>
        <v/>
      </c>
      <c r="O131" s="36" t="str">
        <f>IF($F131=O$3&amp;"-"&amp;O$4,IF(COUNTIF($F$5:$F131,"="&amp;$F131)&gt;6,"",$A131),"")</f>
        <v/>
      </c>
      <c r="P131" s="36" t="str">
        <f>IF($F131=P$3&amp;"-"&amp;P$4,IF(COUNTIF($F$5:$F131,"="&amp;$F131)&gt;4,"",COUNTIF($D$6:$D131,"=F")),"")</f>
        <v/>
      </c>
      <c r="Q131" s="36" t="str">
        <f>IF($F131=Q$3&amp;"-"&amp;Q$4,IF(COUNTIF($F$5:$F131,"="&amp;$F131)&gt;6,"",$A131),"")</f>
        <v/>
      </c>
      <c r="R131" s="36" t="str">
        <f>IF($F131=R$3&amp;"-"&amp;R$4,IF(COUNTIF($F$5:$F131,"="&amp;$F131)&gt;4,"",COUNTIF($D$6:$D131,"=F")),"")</f>
        <v/>
      </c>
    </row>
    <row r="132" spans="1:18" hidden="1">
      <c r="A132" s="21">
        <v>128</v>
      </c>
      <c r="B132" s="45" t="s">
        <v>482</v>
      </c>
      <c r="C132" s="13" t="s">
        <v>372</v>
      </c>
      <c r="D132" s="23" t="s">
        <v>98</v>
      </c>
      <c r="E132" s="23" t="s">
        <v>90</v>
      </c>
      <c r="F132" s="22" t="str">
        <f t="shared" si="3"/>
        <v>NJ-M</v>
      </c>
      <c r="G132" s="36" t="str">
        <f>IF($F132=G$3&amp;"-"&amp;G$4,IF(COUNTIF($F$5:$F132,"="&amp;$F132)&gt;6,"",$A132),"")</f>
        <v/>
      </c>
      <c r="H132" s="36" t="str">
        <f>IF($F132=H$3&amp;"-"&amp;H$4,IF(COUNTIF($F$5:$F132,"="&amp;$F132)&gt;4,"",COUNTIF($D$6:$D132,"=F")),"")</f>
        <v/>
      </c>
      <c r="I132" s="36" t="str">
        <f>IF($F132=I$3&amp;"-"&amp;I$4,IF(COUNTIF($F$5:$F132,"="&amp;$F132)&gt;6,"",$A132),"")</f>
        <v/>
      </c>
      <c r="J132" s="36" t="str">
        <f>IF($F132=J$3&amp;"-"&amp;J$4,IF(COUNTIF($F$5:$F132,"="&amp;$F132)&gt;4,"",COUNTIF($D$6:$D132,"=F")),"")</f>
        <v/>
      </c>
      <c r="K132" s="36" t="str">
        <f>IF($F132=K$3&amp;"-"&amp;K$4,IF(COUNTIF($F$5:$F132,"="&amp;$F132)&gt;6,"",$A132),"")</f>
        <v/>
      </c>
      <c r="L132" s="36" t="str">
        <f>IF($F132=L$3&amp;"-"&amp;L$4,IF(COUNTIF($F$5:$F132,"="&amp;$F132)&gt;4,"",COUNTIF($D$6:$D132,"=F")),"")</f>
        <v/>
      </c>
      <c r="M132" s="36" t="str">
        <f>IF($F132=M$3&amp;"-"&amp;M$4,IF(COUNTIF($F$5:$F132,"="&amp;$F132)&gt;6,"",$A132),"")</f>
        <v/>
      </c>
      <c r="N132" s="36" t="str">
        <f>IF($F132=N$3&amp;"-"&amp;N$4,IF(COUNTIF($F$5:$F132,"="&amp;$F132)&gt;4,"",COUNTIF($D$6:$D132,"=F")),"")</f>
        <v/>
      </c>
      <c r="O132" s="36" t="str">
        <f>IF($F132=O$3&amp;"-"&amp;O$4,IF(COUNTIF($F$5:$F132,"="&amp;$F132)&gt;6,"",$A132),"")</f>
        <v/>
      </c>
      <c r="P132" s="36" t="str">
        <f>IF($F132=P$3&amp;"-"&amp;P$4,IF(COUNTIF($F$5:$F132,"="&amp;$F132)&gt;4,"",COUNTIF($D$6:$D132,"=F")),"")</f>
        <v/>
      </c>
      <c r="Q132" s="36" t="str">
        <f>IF($F132=Q$3&amp;"-"&amp;Q$4,IF(COUNTIF($F$5:$F132,"="&amp;$F132)&gt;6,"",$A132),"")</f>
        <v/>
      </c>
      <c r="R132" s="36" t="str">
        <f>IF($F132=R$3&amp;"-"&amp;R$4,IF(COUNTIF($F$5:$F132,"="&amp;$F132)&gt;4,"",COUNTIF($D$6:$D132,"=F")),"")</f>
        <v/>
      </c>
    </row>
    <row r="133" spans="1:18" hidden="1">
      <c r="A133" s="18">
        <v>129</v>
      </c>
      <c r="B133" s="45" t="s">
        <v>483</v>
      </c>
      <c r="C133" s="13" t="s">
        <v>236</v>
      </c>
      <c r="D133" s="23" t="s">
        <v>98</v>
      </c>
      <c r="E133" s="23" t="s">
        <v>87</v>
      </c>
      <c r="F133" s="22" t="str">
        <f t="shared" ref="F133:F196" si="4">IF(ISNA(E133),"",E133&amp;"-"&amp;D133)</f>
        <v>CTC-M</v>
      </c>
      <c r="G133" s="36" t="str">
        <f>IF($F133=G$3&amp;"-"&amp;G$4,IF(COUNTIF($F$5:$F133,"="&amp;$F133)&gt;6,"",$A133),"")</f>
        <v/>
      </c>
      <c r="H133" s="36" t="str">
        <f>IF($F133=H$3&amp;"-"&amp;H$4,IF(COUNTIF($F$5:$F133,"="&amp;$F133)&gt;4,"",COUNTIF($D$6:$D133,"=F")),"")</f>
        <v/>
      </c>
      <c r="I133" s="36" t="str">
        <f>IF($F133=I$3&amp;"-"&amp;I$4,IF(COUNTIF($F$5:$F133,"="&amp;$F133)&gt;6,"",$A133),"")</f>
        <v/>
      </c>
      <c r="J133" s="36" t="str">
        <f>IF($F133=J$3&amp;"-"&amp;J$4,IF(COUNTIF($F$5:$F133,"="&amp;$F133)&gt;4,"",COUNTIF($D$6:$D133,"=F")),"")</f>
        <v/>
      </c>
      <c r="K133" s="36" t="str">
        <f>IF($F133=K$3&amp;"-"&amp;K$4,IF(COUNTIF($F$5:$F133,"="&amp;$F133)&gt;6,"",$A133),"")</f>
        <v/>
      </c>
      <c r="L133" s="36" t="str">
        <f>IF($F133=L$3&amp;"-"&amp;L$4,IF(COUNTIF($F$5:$F133,"="&amp;$F133)&gt;4,"",COUNTIF($D$6:$D133,"=F")),"")</f>
        <v/>
      </c>
      <c r="M133" s="36" t="str">
        <f>IF($F133=M$3&amp;"-"&amp;M$4,IF(COUNTIF($F$5:$F133,"="&amp;$F133)&gt;6,"",$A133),"")</f>
        <v/>
      </c>
      <c r="N133" s="36" t="str">
        <f>IF($F133=N$3&amp;"-"&amp;N$4,IF(COUNTIF($F$5:$F133,"="&amp;$F133)&gt;4,"",COUNTIF($D$6:$D133,"=F")),"")</f>
        <v/>
      </c>
      <c r="O133" s="36" t="str">
        <f>IF($F133=O$3&amp;"-"&amp;O$4,IF(COUNTIF($F$5:$F133,"="&amp;$F133)&gt;6,"",$A133),"")</f>
        <v/>
      </c>
      <c r="P133" s="36" t="str">
        <f>IF($F133=P$3&amp;"-"&amp;P$4,IF(COUNTIF($F$5:$F133,"="&amp;$F133)&gt;4,"",COUNTIF($D$6:$D133,"=F")),"")</f>
        <v/>
      </c>
      <c r="Q133" s="36" t="str">
        <f>IF($F133=Q$3&amp;"-"&amp;Q$4,IF(COUNTIF($F$5:$F133,"="&amp;$F133)&gt;6,"",$A133),"")</f>
        <v/>
      </c>
      <c r="R133" s="36" t="str">
        <f>IF($F133=R$3&amp;"-"&amp;R$4,IF(COUNTIF($F$5:$F133,"="&amp;$F133)&gt;4,"",COUNTIF($D$6:$D133,"=F")),"")</f>
        <v/>
      </c>
    </row>
    <row r="134" spans="1:18" hidden="1">
      <c r="A134" s="18">
        <v>130</v>
      </c>
      <c r="B134" s="45" t="s">
        <v>483</v>
      </c>
      <c r="C134" s="13" t="s">
        <v>360</v>
      </c>
      <c r="D134" s="23" t="s">
        <v>99</v>
      </c>
      <c r="E134" s="23" t="s">
        <v>87</v>
      </c>
      <c r="F134" s="22" t="str">
        <f t="shared" si="4"/>
        <v>CTC-F</v>
      </c>
      <c r="G134" s="36" t="str">
        <f>IF($F134=G$3&amp;"-"&amp;G$4,IF(COUNTIF($F$5:$F134,"="&amp;$F134)&gt;6,"",$A134),"")</f>
        <v/>
      </c>
      <c r="H134" s="36" t="str">
        <f>IF($F134=H$3&amp;"-"&amp;H$4,IF(COUNTIF($F$5:$F134,"="&amp;$F134)&gt;4,"",COUNTIF($D$6:$D134,"=F")),"")</f>
        <v/>
      </c>
      <c r="I134" s="36" t="str">
        <f>IF($F134=I$3&amp;"-"&amp;I$4,IF(COUNTIF($F$5:$F134,"="&amp;$F134)&gt;6,"",$A134),"")</f>
        <v/>
      </c>
      <c r="J134" s="36" t="str">
        <f>IF($F134=J$3&amp;"-"&amp;J$4,IF(COUNTIF($F$5:$F134,"="&amp;$F134)&gt;4,"",COUNTIF($D$6:$D134,"=F")),"")</f>
        <v/>
      </c>
      <c r="K134" s="36" t="str">
        <f>IF($F134=K$3&amp;"-"&amp;K$4,IF(COUNTIF($F$5:$F134,"="&amp;$F134)&gt;6,"",$A134),"")</f>
        <v/>
      </c>
      <c r="L134" s="36" t="str">
        <f>IF($F134=L$3&amp;"-"&amp;L$4,IF(COUNTIF($F$5:$F134,"="&amp;$F134)&gt;4,"",COUNTIF($D$6:$D134,"=F")),"")</f>
        <v/>
      </c>
      <c r="M134" s="36" t="str">
        <f>IF($F134=M$3&amp;"-"&amp;M$4,IF(COUNTIF($F$5:$F134,"="&amp;$F134)&gt;6,"",$A134),"")</f>
        <v/>
      </c>
      <c r="N134" s="36" t="str">
        <f>IF($F134=N$3&amp;"-"&amp;N$4,IF(COUNTIF($F$5:$F134,"="&amp;$F134)&gt;4,"",COUNTIF($D$6:$D134,"=F")),"")</f>
        <v/>
      </c>
      <c r="O134" s="36" t="str">
        <f>IF($F134=O$3&amp;"-"&amp;O$4,IF(COUNTIF($F$5:$F134,"="&amp;$F134)&gt;6,"",$A134),"")</f>
        <v/>
      </c>
      <c r="P134" s="36" t="str">
        <f>IF($F134=P$3&amp;"-"&amp;P$4,IF(COUNTIF($F$5:$F134,"="&amp;$F134)&gt;4,"",COUNTIF($D$6:$D134,"=F")),"")</f>
        <v/>
      </c>
      <c r="Q134" s="36" t="str">
        <f>IF($F134=Q$3&amp;"-"&amp;Q$4,IF(COUNTIF($F$5:$F134,"="&amp;$F134)&gt;6,"",$A134),"")</f>
        <v/>
      </c>
      <c r="R134" s="36" t="str">
        <f>IF($F134=R$3&amp;"-"&amp;R$4,IF(COUNTIF($F$5:$F134,"="&amp;$F134)&gt;4,"",COUNTIF($D$6:$D134,"=F")),"")</f>
        <v/>
      </c>
    </row>
    <row r="135" spans="1:18" hidden="1">
      <c r="A135" s="18">
        <v>131</v>
      </c>
      <c r="B135" s="45" t="s">
        <v>484</v>
      </c>
      <c r="C135" s="13" t="s">
        <v>223</v>
      </c>
      <c r="D135" s="23" t="s">
        <v>98</v>
      </c>
      <c r="E135" s="23" t="s">
        <v>90</v>
      </c>
      <c r="F135" s="22" t="str">
        <f t="shared" si="4"/>
        <v>NJ-M</v>
      </c>
      <c r="G135" s="36" t="str">
        <f>IF($F135=G$3&amp;"-"&amp;G$4,IF(COUNTIF($F$5:$F135,"="&amp;$F135)&gt;6,"",$A135),"")</f>
        <v/>
      </c>
      <c r="H135" s="36" t="str">
        <f>IF($F135=H$3&amp;"-"&amp;H$4,IF(COUNTIF($F$5:$F135,"="&amp;$F135)&gt;4,"",COUNTIF($D$6:$D135,"=F")),"")</f>
        <v/>
      </c>
      <c r="I135" s="36" t="str">
        <f>IF($F135=I$3&amp;"-"&amp;I$4,IF(COUNTIF($F$5:$F135,"="&amp;$F135)&gt;6,"",$A135),"")</f>
        <v/>
      </c>
      <c r="J135" s="36" t="str">
        <f>IF($F135=J$3&amp;"-"&amp;J$4,IF(COUNTIF($F$5:$F135,"="&amp;$F135)&gt;4,"",COUNTIF($D$6:$D135,"=F")),"")</f>
        <v/>
      </c>
      <c r="K135" s="36" t="str">
        <f>IF($F135=K$3&amp;"-"&amp;K$4,IF(COUNTIF($F$5:$F135,"="&amp;$F135)&gt;6,"",$A135),"")</f>
        <v/>
      </c>
      <c r="L135" s="36" t="str">
        <f>IF($F135=L$3&amp;"-"&amp;L$4,IF(COUNTIF($F$5:$F135,"="&amp;$F135)&gt;4,"",COUNTIF($D$6:$D135,"=F")),"")</f>
        <v/>
      </c>
      <c r="M135" s="36" t="str">
        <f>IF($F135=M$3&amp;"-"&amp;M$4,IF(COUNTIF($F$5:$F135,"="&amp;$F135)&gt;6,"",$A135),"")</f>
        <v/>
      </c>
      <c r="N135" s="36" t="str">
        <f>IF($F135=N$3&amp;"-"&amp;N$4,IF(COUNTIF($F$5:$F135,"="&amp;$F135)&gt;4,"",COUNTIF($D$6:$D135,"=F")),"")</f>
        <v/>
      </c>
      <c r="O135" s="36" t="str">
        <f>IF($F135=O$3&amp;"-"&amp;O$4,IF(COUNTIF($F$5:$F135,"="&amp;$F135)&gt;6,"",$A135),"")</f>
        <v/>
      </c>
      <c r="P135" s="36" t="str">
        <f>IF($F135=P$3&amp;"-"&amp;P$4,IF(COUNTIF($F$5:$F135,"="&amp;$F135)&gt;4,"",COUNTIF($D$6:$D135,"=F")),"")</f>
        <v/>
      </c>
      <c r="Q135" s="36" t="str">
        <f>IF($F135=Q$3&amp;"-"&amp;Q$4,IF(COUNTIF($F$5:$F135,"="&amp;$F135)&gt;6,"",$A135),"")</f>
        <v/>
      </c>
      <c r="R135" s="36" t="str">
        <f>IF($F135=R$3&amp;"-"&amp;R$4,IF(COUNTIF($F$5:$F135,"="&amp;$F135)&gt;4,"",COUNTIF($D$6:$D135,"=F")),"")</f>
        <v/>
      </c>
    </row>
    <row r="136" spans="1:18" hidden="1">
      <c r="A136" s="18">
        <v>132</v>
      </c>
      <c r="B136" s="45" t="s">
        <v>485</v>
      </c>
      <c r="C136" s="13" t="s">
        <v>257</v>
      </c>
      <c r="D136" s="23" t="s">
        <v>98</v>
      </c>
      <c r="E136" s="23" t="s">
        <v>86</v>
      </c>
      <c r="F136" s="22" t="str">
        <f t="shared" si="4"/>
        <v>C&amp;C-M</v>
      </c>
      <c r="G136" s="36" t="str">
        <f>IF($F136=G$3&amp;"-"&amp;G$4,IF(COUNTIF($F$5:$F136,"="&amp;$F136)&gt;6,"",$A136),"")</f>
        <v/>
      </c>
      <c r="H136" s="36" t="str">
        <f>IF($F136=H$3&amp;"-"&amp;H$4,IF(COUNTIF($F$5:$F136,"="&amp;$F136)&gt;4,"",COUNTIF($D$6:$D136,"=F")),"")</f>
        <v/>
      </c>
      <c r="I136" s="36" t="str">
        <f>IF($F136=I$3&amp;"-"&amp;I$4,IF(COUNTIF($F$5:$F136,"="&amp;$F136)&gt;6,"",$A136),"")</f>
        <v/>
      </c>
      <c r="J136" s="36" t="str">
        <f>IF($F136=J$3&amp;"-"&amp;J$4,IF(COUNTIF($F$5:$F136,"="&amp;$F136)&gt;4,"",COUNTIF($D$6:$D136,"=F")),"")</f>
        <v/>
      </c>
      <c r="K136" s="36" t="str">
        <f>IF($F136=K$3&amp;"-"&amp;K$4,IF(COUNTIF($F$5:$F136,"="&amp;$F136)&gt;6,"",$A136),"")</f>
        <v/>
      </c>
      <c r="L136" s="36" t="str">
        <f>IF($F136=L$3&amp;"-"&amp;L$4,IF(COUNTIF($F$5:$F136,"="&amp;$F136)&gt;4,"",COUNTIF($D$6:$D136,"=F")),"")</f>
        <v/>
      </c>
      <c r="M136" s="36" t="str">
        <f>IF($F136=M$3&amp;"-"&amp;M$4,IF(COUNTIF($F$5:$F136,"="&amp;$F136)&gt;6,"",$A136),"")</f>
        <v/>
      </c>
      <c r="N136" s="36" t="str">
        <f>IF($F136=N$3&amp;"-"&amp;N$4,IF(COUNTIF($F$5:$F136,"="&amp;$F136)&gt;4,"",COUNTIF($D$6:$D136,"=F")),"")</f>
        <v/>
      </c>
      <c r="O136" s="36" t="str">
        <f>IF($F136=O$3&amp;"-"&amp;O$4,IF(COUNTIF($F$5:$F136,"="&amp;$F136)&gt;6,"",$A136),"")</f>
        <v/>
      </c>
      <c r="P136" s="36" t="str">
        <f>IF($F136=P$3&amp;"-"&amp;P$4,IF(COUNTIF($F$5:$F136,"="&amp;$F136)&gt;4,"",COUNTIF($D$6:$D136,"=F")),"")</f>
        <v/>
      </c>
      <c r="Q136" s="36" t="str">
        <f>IF($F136=Q$3&amp;"-"&amp;Q$4,IF(COUNTIF($F$5:$F136,"="&amp;$F136)&gt;6,"",$A136),"")</f>
        <v/>
      </c>
      <c r="R136" s="36" t="str">
        <f>IF($F136=R$3&amp;"-"&amp;R$4,IF(COUNTIF($F$5:$F136,"="&amp;$F136)&gt;4,"",COUNTIF($D$6:$D136,"=F")),"")</f>
        <v/>
      </c>
    </row>
    <row r="137" spans="1:18">
      <c r="A137" s="18">
        <v>133</v>
      </c>
      <c r="B137" s="45" t="s">
        <v>486</v>
      </c>
      <c r="C137" s="13" t="s">
        <v>276</v>
      </c>
      <c r="D137" s="23" t="s">
        <v>98</v>
      </c>
      <c r="E137" s="23" t="s">
        <v>91</v>
      </c>
      <c r="F137" s="22" t="str">
        <f t="shared" si="4"/>
        <v>SS-M</v>
      </c>
      <c r="G137" s="36" t="str">
        <f>IF($F137=G$3&amp;"-"&amp;G$4,IF(COUNTIF($F$5:$F137,"="&amp;$F137)&gt;6,"",$A137),"")</f>
        <v/>
      </c>
      <c r="H137" s="36" t="str">
        <f>IF($F137=H$3&amp;"-"&amp;H$4,IF(COUNTIF($F$5:$F137,"="&amp;$F137)&gt;4,"",COUNTIF($D$6:$D137,"=F")),"")</f>
        <v/>
      </c>
      <c r="I137" s="36" t="str">
        <f>IF($F137=I$3&amp;"-"&amp;I$4,IF(COUNTIF($F$5:$F137,"="&amp;$F137)&gt;6,"",$A137),"")</f>
        <v/>
      </c>
      <c r="J137" s="36" t="str">
        <f>IF($F137=J$3&amp;"-"&amp;J$4,IF(COUNTIF($F$5:$F137,"="&amp;$F137)&gt;4,"",COUNTIF($D$6:$D137,"=F")),"")</f>
        <v/>
      </c>
      <c r="K137" s="36" t="str">
        <f>IF($F137=K$3&amp;"-"&amp;K$4,IF(COUNTIF($F$5:$F137,"="&amp;$F137)&gt;6,"",$A137),"")</f>
        <v/>
      </c>
      <c r="L137" s="36" t="str">
        <f>IF($F137=L$3&amp;"-"&amp;L$4,IF(COUNTIF($F$5:$F137,"="&amp;$F137)&gt;4,"",COUNTIF($D$6:$D137,"=F")),"")</f>
        <v/>
      </c>
      <c r="M137" s="36" t="str">
        <f>IF($F137=M$3&amp;"-"&amp;M$4,IF(COUNTIF($F$5:$F137,"="&amp;$F137)&gt;6,"",$A137),"")</f>
        <v/>
      </c>
      <c r="N137" s="36" t="str">
        <f>IF($F137=N$3&amp;"-"&amp;N$4,IF(COUNTIF($F$5:$F137,"="&amp;$F137)&gt;4,"",COUNTIF($D$6:$D137,"=F")),"")</f>
        <v/>
      </c>
      <c r="O137" s="36" t="str">
        <f>IF($F137=O$3&amp;"-"&amp;O$4,IF(COUNTIF($F$5:$F137,"="&amp;$F137)&gt;6,"",$A137),"")</f>
        <v/>
      </c>
      <c r="P137" s="36" t="str">
        <f>IF($F137=P$3&amp;"-"&amp;P$4,IF(COUNTIF($F$5:$F137,"="&amp;$F137)&gt;4,"",COUNTIF($D$6:$D137,"=F")),"")</f>
        <v/>
      </c>
      <c r="Q137" s="36" t="str">
        <f>IF($F137=Q$3&amp;"-"&amp;Q$4,IF(COUNTIF($F$5:$F137,"="&amp;$F137)&gt;6,"",$A137),"")</f>
        <v/>
      </c>
      <c r="R137" s="36" t="str">
        <f>IF($F137=R$3&amp;"-"&amp;R$4,IF(COUNTIF($F$5:$F137,"="&amp;$F137)&gt;4,"",COUNTIF($D$6:$D137,"=F")),"")</f>
        <v/>
      </c>
    </row>
    <row r="138" spans="1:18" hidden="1">
      <c r="A138" s="19">
        <v>134</v>
      </c>
      <c r="B138" s="45" t="s">
        <v>487</v>
      </c>
      <c r="C138" s="13" t="s">
        <v>432</v>
      </c>
      <c r="D138" s="23" t="s">
        <v>98</v>
      </c>
      <c r="E138" s="23" t="s">
        <v>86</v>
      </c>
      <c r="F138" s="22" t="str">
        <f t="shared" si="4"/>
        <v>C&amp;C-M</v>
      </c>
      <c r="G138" s="36" t="str">
        <f>IF($F138=G$3&amp;"-"&amp;G$4,IF(COUNTIF($F$5:$F138,"="&amp;$F138)&gt;6,"",$A138),"")</f>
        <v/>
      </c>
      <c r="H138" s="36" t="str">
        <f>IF($F138=H$3&amp;"-"&amp;H$4,IF(COUNTIF($F$5:$F138,"="&amp;$F138)&gt;4,"",COUNTIF($D$6:$D138,"=F")),"")</f>
        <v/>
      </c>
      <c r="I138" s="36" t="str">
        <f>IF($F138=I$3&amp;"-"&amp;I$4,IF(COUNTIF($F$5:$F138,"="&amp;$F138)&gt;6,"",$A138),"")</f>
        <v/>
      </c>
      <c r="J138" s="36" t="str">
        <f>IF($F138=J$3&amp;"-"&amp;J$4,IF(COUNTIF($F$5:$F138,"="&amp;$F138)&gt;4,"",COUNTIF($D$6:$D138,"=F")),"")</f>
        <v/>
      </c>
      <c r="K138" s="36" t="str">
        <f>IF($F138=K$3&amp;"-"&amp;K$4,IF(COUNTIF($F$5:$F138,"="&amp;$F138)&gt;6,"",$A138),"")</f>
        <v/>
      </c>
      <c r="L138" s="36" t="str">
        <f>IF($F138=L$3&amp;"-"&amp;L$4,IF(COUNTIF($F$5:$F138,"="&amp;$F138)&gt;4,"",COUNTIF($D$6:$D138,"=F")),"")</f>
        <v/>
      </c>
      <c r="M138" s="36" t="str">
        <f>IF($F138=M$3&amp;"-"&amp;M$4,IF(COUNTIF($F$5:$F138,"="&amp;$F138)&gt;6,"",$A138),"")</f>
        <v/>
      </c>
      <c r="N138" s="36" t="str">
        <f>IF($F138=N$3&amp;"-"&amp;N$4,IF(COUNTIF($F$5:$F138,"="&amp;$F138)&gt;4,"",COUNTIF($D$6:$D138,"=F")),"")</f>
        <v/>
      </c>
      <c r="O138" s="36" t="str">
        <f>IF($F138=O$3&amp;"-"&amp;O$4,IF(COUNTIF($F$5:$F138,"="&amp;$F138)&gt;6,"",$A138),"")</f>
        <v/>
      </c>
      <c r="P138" s="36" t="str">
        <f>IF($F138=P$3&amp;"-"&amp;P$4,IF(COUNTIF($F$5:$F138,"="&amp;$F138)&gt;4,"",COUNTIF($D$6:$D138,"=F")),"")</f>
        <v/>
      </c>
      <c r="Q138" s="36" t="str">
        <f>IF($F138=Q$3&amp;"-"&amp;Q$4,IF(COUNTIF($F$5:$F138,"="&amp;$F138)&gt;6,"",$A138),"")</f>
        <v/>
      </c>
      <c r="R138" s="36" t="str">
        <f>IF($F138=R$3&amp;"-"&amp;R$4,IF(COUNTIF($F$5:$F138,"="&amp;$F138)&gt;4,"",COUNTIF($D$6:$D138,"=F")),"")</f>
        <v/>
      </c>
    </row>
    <row r="139" spans="1:18" hidden="1">
      <c r="A139" s="14">
        <v>135</v>
      </c>
      <c r="B139" s="45" t="s">
        <v>488</v>
      </c>
      <c r="C139" s="13" t="s">
        <v>433</v>
      </c>
      <c r="D139" s="23" t="s">
        <v>99</v>
      </c>
      <c r="E139" s="23" t="s">
        <v>86</v>
      </c>
      <c r="F139" s="22" t="str">
        <f t="shared" si="4"/>
        <v>C&amp;C-F</v>
      </c>
      <c r="G139" s="36" t="str">
        <f>IF($F139=G$3&amp;"-"&amp;G$4,IF(COUNTIF($F$5:$F139,"="&amp;$F139)&gt;6,"",$A139),"")</f>
        <v/>
      </c>
      <c r="H139" s="36" t="str">
        <f>IF($F139=H$3&amp;"-"&amp;H$4,IF(COUNTIF($F$5:$F139,"="&amp;$F139)&gt;4,"",COUNTIF($D$6:$D139,"=F")),"")</f>
        <v/>
      </c>
      <c r="I139" s="36" t="str">
        <f>IF($F139=I$3&amp;"-"&amp;I$4,IF(COUNTIF($F$5:$F139,"="&amp;$F139)&gt;6,"",$A139),"")</f>
        <v/>
      </c>
      <c r="J139" s="36" t="str">
        <f>IF($F139=J$3&amp;"-"&amp;J$4,IF(COUNTIF($F$5:$F139,"="&amp;$F139)&gt;4,"",COUNTIF($D$6:$D139,"=F")),"")</f>
        <v/>
      </c>
      <c r="K139" s="36" t="str">
        <f>IF($F139=K$3&amp;"-"&amp;K$4,IF(COUNTIF($F$5:$F139,"="&amp;$F139)&gt;6,"",$A139),"")</f>
        <v/>
      </c>
      <c r="L139" s="36" t="str">
        <f>IF($F139=L$3&amp;"-"&amp;L$4,IF(COUNTIF($F$5:$F139,"="&amp;$F139)&gt;4,"",COUNTIF($D$6:$D139,"=F")),"")</f>
        <v/>
      </c>
      <c r="M139" s="36" t="str">
        <f>IF($F139=M$3&amp;"-"&amp;M$4,IF(COUNTIF($F$5:$F139,"="&amp;$F139)&gt;6,"",$A139),"")</f>
        <v/>
      </c>
      <c r="N139" s="36" t="str">
        <f>IF($F139=N$3&amp;"-"&amp;N$4,IF(COUNTIF($F$5:$F139,"="&amp;$F139)&gt;4,"",COUNTIF($D$6:$D139,"=F")),"")</f>
        <v/>
      </c>
      <c r="O139" s="36" t="str">
        <f>IF($F139=O$3&amp;"-"&amp;O$4,IF(COUNTIF($F$5:$F139,"="&amp;$F139)&gt;6,"",$A139),"")</f>
        <v/>
      </c>
      <c r="P139" s="36" t="str">
        <f>IF($F139=P$3&amp;"-"&amp;P$4,IF(COUNTIF($F$5:$F139,"="&amp;$F139)&gt;4,"",COUNTIF($D$6:$D139,"=F")),"")</f>
        <v/>
      </c>
      <c r="Q139" s="36" t="str">
        <f>IF($F139=Q$3&amp;"-"&amp;Q$4,IF(COUNTIF($F$5:$F139,"="&amp;$F139)&gt;6,"",$A139),"")</f>
        <v/>
      </c>
      <c r="R139" s="36" t="str">
        <f>IF($F139=R$3&amp;"-"&amp;R$4,IF(COUNTIF($F$5:$F139,"="&amp;$F139)&gt;4,"",COUNTIF($D$6:$D139,"=F")),"")</f>
        <v/>
      </c>
    </row>
    <row r="140" spans="1:18" hidden="1">
      <c r="A140" s="14">
        <v>136</v>
      </c>
      <c r="B140" s="45" t="s">
        <v>489</v>
      </c>
      <c r="C140" s="13" t="s">
        <v>44</v>
      </c>
      <c r="D140" s="23" t="s">
        <v>98</v>
      </c>
      <c r="E140" s="23" t="s">
        <v>86</v>
      </c>
      <c r="F140" s="22" t="str">
        <f t="shared" si="4"/>
        <v>C&amp;C-M</v>
      </c>
      <c r="G140" s="36" t="str">
        <f>IF($F140=G$3&amp;"-"&amp;G$4,IF(COUNTIF($F$5:$F140,"="&amp;$F140)&gt;6,"",$A140),"")</f>
        <v/>
      </c>
      <c r="H140" s="36" t="str">
        <f>IF($F140=H$3&amp;"-"&amp;H$4,IF(COUNTIF($F$5:$F140,"="&amp;$F140)&gt;4,"",COUNTIF($D$6:$D140,"=F")),"")</f>
        <v/>
      </c>
      <c r="I140" s="36" t="str">
        <f>IF($F140=I$3&amp;"-"&amp;I$4,IF(COUNTIF($F$5:$F140,"="&amp;$F140)&gt;6,"",$A140),"")</f>
        <v/>
      </c>
      <c r="J140" s="36" t="str">
        <f>IF($F140=J$3&amp;"-"&amp;J$4,IF(COUNTIF($F$5:$F140,"="&amp;$F140)&gt;4,"",COUNTIF($D$6:$D140,"=F")),"")</f>
        <v/>
      </c>
      <c r="K140" s="36" t="str">
        <f>IF($F140=K$3&amp;"-"&amp;K$4,IF(COUNTIF($F$5:$F140,"="&amp;$F140)&gt;6,"",$A140),"")</f>
        <v/>
      </c>
      <c r="L140" s="36" t="str">
        <f>IF($F140=L$3&amp;"-"&amp;L$4,IF(COUNTIF($F$5:$F140,"="&amp;$F140)&gt;4,"",COUNTIF($D$6:$D140,"=F")),"")</f>
        <v/>
      </c>
      <c r="M140" s="36" t="str">
        <f>IF($F140=M$3&amp;"-"&amp;M$4,IF(COUNTIF($F$5:$F140,"="&amp;$F140)&gt;6,"",$A140),"")</f>
        <v/>
      </c>
      <c r="N140" s="36" t="str">
        <f>IF($F140=N$3&amp;"-"&amp;N$4,IF(COUNTIF($F$5:$F140,"="&amp;$F140)&gt;4,"",COUNTIF($D$6:$D140,"=F")),"")</f>
        <v/>
      </c>
      <c r="O140" s="36" t="str">
        <f>IF($F140=O$3&amp;"-"&amp;O$4,IF(COUNTIF($F$5:$F140,"="&amp;$F140)&gt;6,"",$A140),"")</f>
        <v/>
      </c>
      <c r="P140" s="36" t="str">
        <f>IF($F140=P$3&amp;"-"&amp;P$4,IF(COUNTIF($F$5:$F140,"="&amp;$F140)&gt;4,"",COUNTIF($D$6:$D140,"=F")),"")</f>
        <v/>
      </c>
      <c r="Q140" s="36" t="str">
        <f>IF($F140=Q$3&amp;"-"&amp;Q$4,IF(COUNTIF($F$5:$F140,"="&amp;$F140)&gt;6,"",$A140),"")</f>
        <v/>
      </c>
      <c r="R140" s="36" t="str">
        <f>IF($F140=R$3&amp;"-"&amp;R$4,IF(COUNTIF($F$5:$F140,"="&amp;$F140)&gt;4,"",COUNTIF($D$6:$D140,"=F")),"")</f>
        <v/>
      </c>
    </row>
    <row r="141" spans="1:18" hidden="1">
      <c r="A141" s="18">
        <v>137</v>
      </c>
      <c r="B141" s="45" t="s">
        <v>490</v>
      </c>
      <c r="C141" s="13" t="s">
        <v>373</v>
      </c>
      <c r="D141" s="23" t="s">
        <v>98</v>
      </c>
      <c r="E141" s="23" t="s">
        <v>90</v>
      </c>
      <c r="F141" s="22" t="str">
        <f t="shared" si="4"/>
        <v>NJ-M</v>
      </c>
      <c r="G141" s="36" t="str">
        <f>IF($F141=G$3&amp;"-"&amp;G$4,IF(COUNTIF($F$5:$F141,"="&amp;$F141)&gt;6,"",$A141),"")</f>
        <v/>
      </c>
      <c r="H141" s="36" t="str">
        <f>IF($F141=H$3&amp;"-"&amp;H$4,IF(COUNTIF($F$5:$F141,"="&amp;$F141)&gt;4,"",COUNTIF($D$6:$D141,"=F")),"")</f>
        <v/>
      </c>
      <c r="I141" s="36" t="str">
        <f>IF($F141=I$3&amp;"-"&amp;I$4,IF(COUNTIF($F$5:$F141,"="&amp;$F141)&gt;6,"",$A141),"")</f>
        <v/>
      </c>
      <c r="J141" s="36" t="str">
        <f>IF($F141=J$3&amp;"-"&amp;J$4,IF(COUNTIF($F$5:$F141,"="&amp;$F141)&gt;4,"",COUNTIF($D$6:$D141,"=F")),"")</f>
        <v/>
      </c>
      <c r="K141" s="36" t="str">
        <f>IF($F141=K$3&amp;"-"&amp;K$4,IF(COUNTIF($F$5:$F141,"="&amp;$F141)&gt;6,"",$A141),"")</f>
        <v/>
      </c>
      <c r="L141" s="36" t="str">
        <f>IF($F141=L$3&amp;"-"&amp;L$4,IF(COUNTIF($F$5:$F141,"="&amp;$F141)&gt;4,"",COUNTIF($D$6:$D141,"=F")),"")</f>
        <v/>
      </c>
      <c r="M141" s="36" t="str">
        <f>IF($F141=M$3&amp;"-"&amp;M$4,IF(COUNTIF($F$5:$F141,"="&amp;$F141)&gt;6,"",$A141),"")</f>
        <v/>
      </c>
      <c r="N141" s="36" t="str">
        <f>IF($F141=N$3&amp;"-"&amp;N$4,IF(COUNTIF($F$5:$F141,"="&amp;$F141)&gt;4,"",COUNTIF($D$6:$D141,"=F")),"")</f>
        <v/>
      </c>
      <c r="O141" s="36" t="str">
        <f>IF($F141=O$3&amp;"-"&amp;O$4,IF(COUNTIF($F$5:$F141,"="&amp;$F141)&gt;6,"",$A141),"")</f>
        <v/>
      </c>
      <c r="P141" s="36" t="str">
        <f>IF($F141=P$3&amp;"-"&amp;P$4,IF(COUNTIF($F$5:$F141,"="&amp;$F141)&gt;4,"",COUNTIF($D$6:$D141,"=F")),"")</f>
        <v/>
      </c>
      <c r="Q141" s="36" t="str">
        <f>IF($F141=Q$3&amp;"-"&amp;Q$4,IF(COUNTIF($F$5:$F141,"="&amp;$F141)&gt;6,"",$A141),"")</f>
        <v/>
      </c>
      <c r="R141" s="36" t="str">
        <f>IF($F141=R$3&amp;"-"&amp;R$4,IF(COUNTIF($F$5:$F141,"="&amp;$F141)&gt;4,"",COUNTIF($D$6:$D141,"=F")),"")</f>
        <v/>
      </c>
    </row>
    <row r="142" spans="1:18" hidden="1">
      <c r="A142" s="18">
        <v>138</v>
      </c>
      <c r="B142" s="45" t="s">
        <v>491</v>
      </c>
      <c r="C142" s="13" t="s">
        <v>42</v>
      </c>
      <c r="D142" s="23" t="s">
        <v>98</v>
      </c>
      <c r="E142" s="23" t="s">
        <v>86</v>
      </c>
      <c r="F142" s="22" t="str">
        <f t="shared" si="4"/>
        <v>C&amp;C-M</v>
      </c>
      <c r="G142" s="36" t="str">
        <f>IF($F142=G$3&amp;"-"&amp;G$4,IF(COUNTIF($F$5:$F142,"="&amp;$F142)&gt;6,"",$A142),"")</f>
        <v/>
      </c>
      <c r="H142" s="36" t="str">
        <f>IF($F142=H$3&amp;"-"&amp;H$4,IF(COUNTIF($F$5:$F142,"="&amp;$F142)&gt;4,"",COUNTIF($D$6:$D142,"=F")),"")</f>
        <v/>
      </c>
      <c r="I142" s="36" t="str">
        <f>IF($F142=I$3&amp;"-"&amp;I$4,IF(COUNTIF($F$5:$F142,"="&amp;$F142)&gt;6,"",$A142),"")</f>
        <v/>
      </c>
      <c r="J142" s="36" t="str">
        <f>IF($F142=J$3&amp;"-"&amp;J$4,IF(COUNTIF($F$5:$F142,"="&amp;$F142)&gt;4,"",COUNTIF($D$6:$D142,"=F")),"")</f>
        <v/>
      </c>
      <c r="K142" s="36" t="str">
        <f>IF($F142=K$3&amp;"-"&amp;K$4,IF(COUNTIF($F$5:$F142,"="&amp;$F142)&gt;6,"",$A142),"")</f>
        <v/>
      </c>
      <c r="L142" s="36" t="str">
        <f>IF($F142=L$3&amp;"-"&amp;L$4,IF(COUNTIF($F$5:$F142,"="&amp;$F142)&gt;4,"",COUNTIF($D$6:$D142,"=F")),"")</f>
        <v/>
      </c>
      <c r="M142" s="36" t="str">
        <f>IF($F142=M$3&amp;"-"&amp;M$4,IF(COUNTIF($F$5:$F142,"="&amp;$F142)&gt;6,"",$A142),"")</f>
        <v/>
      </c>
      <c r="N142" s="36" t="str">
        <f>IF($F142=N$3&amp;"-"&amp;N$4,IF(COUNTIF($F$5:$F142,"="&amp;$F142)&gt;4,"",COUNTIF($D$6:$D142,"=F")),"")</f>
        <v/>
      </c>
      <c r="O142" s="36" t="str">
        <f>IF($F142=O$3&amp;"-"&amp;O$4,IF(COUNTIF($F$5:$F142,"="&amp;$F142)&gt;6,"",$A142),"")</f>
        <v/>
      </c>
      <c r="P142" s="36" t="str">
        <f>IF($F142=P$3&amp;"-"&amp;P$4,IF(COUNTIF($F$5:$F142,"="&amp;$F142)&gt;4,"",COUNTIF($D$6:$D142,"=F")),"")</f>
        <v/>
      </c>
      <c r="Q142" s="36" t="str">
        <f>IF($F142=Q$3&amp;"-"&amp;Q$4,IF(COUNTIF($F$5:$F142,"="&amp;$F142)&gt;6,"",$A142),"")</f>
        <v/>
      </c>
      <c r="R142" s="36" t="str">
        <f>IF($F142=R$3&amp;"-"&amp;R$4,IF(COUNTIF($F$5:$F142,"="&amp;$F142)&gt;4,"",COUNTIF($D$6:$D142,"=F")),"")</f>
        <v/>
      </c>
    </row>
    <row r="143" spans="1:18" hidden="1">
      <c r="A143" s="12">
        <v>139</v>
      </c>
      <c r="B143" s="45" t="s">
        <v>492</v>
      </c>
      <c r="C143" s="13" t="s">
        <v>353</v>
      </c>
      <c r="D143" s="23" t="s">
        <v>98</v>
      </c>
      <c r="E143" s="23" t="s">
        <v>87</v>
      </c>
      <c r="F143" s="22" t="str">
        <f t="shared" si="4"/>
        <v>CTC-M</v>
      </c>
      <c r="G143" s="36" t="str">
        <f>IF($F143=G$3&amp;"-"&amp;G$4,IF(COUNTIF($F$5:$F143,"="&amp;$F143)&gt;6,"",$A143),"")</f>
        <v/>
      </c>
      <c r="H143" s="36" t="str">
        <f>IF($F143=H$3&amp;"-"&amp;H$4,IF(COUNTIF($F$5:$F143,"="&amp;$F143)&gt;4,"",COUNTIF($D$6:$D143,"=F")),"")</f>
        <v/>
      </c>
      <c r="I143" s="36" t="str">
        <f>IF($F143=I$3&amp;"-"&amp;I$4,IF(COUNTIF($F$5:$F143,"="&amp;$F143)&gt;6,"",$A143),"")</f>
        <v/>
      </c>
      <c r="J143" s="36" t="str">
        <f>IF($F143=J$3&amp;"-"&amp;J$4,IF(COUNTIF($F$5:$F143,"="&amp;$F143)&gt;4,"",COUNTIF($D$6:$D143,"=F")),"")</f>
        <v/>
      </c>
      <c r="K143" s="36" t="str">
        <f>IF($F143=K$3&amp;"-"&amp;K$4,IF(COUNTIF($F$5:$F143,"="&amp;$F143)&gt;6,"",$A143),"")</f>
        <v/>
      </c>
      <c r="L143" s="36" t="str">
        <f>IF($F143=L$3&amp;"-"&amp;L$4,IF(COUNTIF($F$5:$F143,"="&amp;$F143)&gt;4,"",COUNTIF($D$6:$D143,"=F")),"")</f>
        <v/>
      </c>
      <c r="M143" s="36" t="str">
        <f>IF($F143=M$3&amp;"-"&amp;M$4,IF(COUNTIF($F$5:$F143,"="&amp;$F143)&gt;6,"",$A143),"")</f>
        <v/>
      </c>
      <c r="N143" s="36" t="str">
        <f>IF($F143=N$3&amp;"-"&amp;N$4,IF(COUNTIF($F$5:$F143,"="&amp;$F143)&gt;4,"",COUNTIF($D$6:$D143,"=F")),"")</f>
        <v/>
      </c>
      <c r="O143" s="36" t="str">
        <f>IF($F143=O$3&amp;"-"&amp;O$4,IF(COUNTIF($F$5:$F143,"="&amp;$F143)&gt;6,"",$A143),"")</f>
        <v/>
      </c>
      <c r="P143" s="36" t="str">
        <f>IF($F143=P$3&amp;"-"&amp;P$4,IF(COUNTIF($F$5:$F143,"="&amp;$F143)&gt;4,"",COUNTIF($D$6:$D143,"=F")),"")</f>
        <v/>
      </c>
      <c r="Q143" s="36" t="str">
        <f>IF($F143=Q$3&amp;"-"&amp;Q$4,IF(COUNTIF($F$5:$F143,"="&amp;$F143)&gt;6,"",$A143),"")</f>
        <v/>
      </c>
      <c r="R143" s="36" t="str">
        <f>IF($F143=R$3&amp;"-"&amp;R$4,IF(COUNTIF($F$5:$F143,"="&amp;$F143)&gt;4,"",COUNTIF($D$6:$D143,"=F")),"")</f>
        <v/>
      </c>
    </row>
    <row r="144" spans="1:18" hidden="1">
      <c r="A144" s="18">
        <v>140</v>
      </c>
      <c r="B144" s="45" t="s">
        <v>493</v>
      </c>
      <c r="C144" s="13" t="s">
        <v>434</v>
      </c>
      <c r="D144" s="23" t="s">
        <v>99</v>
      </c>
      <c r="E144" s="23" t="s">
        <v>86</v>
      </c>
      <c r="F144" s="22" t="str">
        <f t="shared" si="4"/>
        <v>C&amp;C-F</v>
      </c>
      <c r="G144" s="36" t="str">
        <f>IF($F144=G$3&amp;"-"&amp;G$4,IF(COUNTIF($F$5:$F144,"="&amp;$F144)&gt;6,"",$A144),"")</f>
        <v/>
      </c>
      <c r="H144" s="36" t="str">
        <f>IF($F144=H$3&amp;"-"&amp;H$4,IF(COUNTIF($F$5:$F144,"="&amp;$F144)&gt;4,"",COUNTIF($D$6:$D144,"=F")),"")</f>
        <v/>
      </c>
      <c r="I144" s="36" t="str">
        <f>IF($F144=I$3&amp;"-"&amp;I$4,IF(COUNTIF($F$5:$F144,"="&amp;$F144)&gt;6,"",$A144),"")</f>
        <v/>
      </c>
      <c r="J144" s="36" t="str">
        <f>IF($F144=J$3&amp;"-"&amp;J$4,IF(COUNTIF($F$5:$F144,"="&amp;$F144)&gt;4,"",COUNTIF($D$6:$D144,"=F")),"")</f>
        <v/>
      </c>
      <c r="K144" s="36" t="str">
        <f>IF($F144=K$3&amp;"-"&amp;K$4,IF(COUNTIF($F$5:$F144,"="&amp;$F144)&gt;6,"",$A144),"")</f>
        <v/>
      </c>
      <c r="L144" s="36" t="str">
        <f>IF($F144=L$3&amp;"-"&amp;L$4,IF(COUNTIF($F$5:$F144,"="&amp;$F144)&gt;4,"",COUNTIF($D$6:$D144,"=F")),"")</f>
        <v/>
      </c>
      <c r="M144" s="36" t="str">
        <f>IF($F144=M$3&amp;"-"&amp;M$4,IF(COUNTIF($F$5:$F144,"="&amp;$F144)&gt;6,"",$A144),"")</f>
        <v/>
      </c>
      <c r="N144" s="36" t="str">
        <f>IF($F144=N$3&amp;"-"&amp;N$4,IF(COUNTIF($F$5:$F144,"="&amp;$F144)&gt;4,"",COUNTIF($D$6:$D144,"=F")),"")</f>
        <v/>
      </c>
      <c r="O144" s="36" t="str">
        <f>IF($F144=O$3&amp;"-"&amp;O$4,IF(COUNTIF($F$5:$F144,"="&amp;$F144)&gt;6,"",$A144),"")</f>
        <v/>
      </c>
      <c r="P144" s="36" t="str">
        <f>IF($F144=P$3&amp;"-"&amp;P$4,IF(COUNTIF($F$5:$F144,"="&amp;$F144)&gt;4,"",COUNTIF($D$6:$D144,"=F")),"")</f>
        <v/>
      </c>
      <c r="Q144" s="36" t="str">
        <f>IF($F144=Q$3&amp;"-"&amp;Q$4,IF(COUNTIF($F$5:$F144,"="&amp;$F144)&gt;6,"",$A144),"")</f>
        <v/>
      </c>
      <c r="R144" s="36" t="str">
        <f>IF($F144=R$3&amp;"-"&amp;R$4,IF(COUNTIF($F$5:$F144,"="&amp;$F144)&gt;4,"",COUNTIF($D$6:$D144,"=F")),"")</f>
        <v/>
      </c>
    </row>
    <row r="145" spans="1:18" hidden="1">
      <c r="A145" s="16">
        <v>141</v>
      </c>
      <c r="B145" s="45" t="s">
        <v>494</v>
      </c>
      <c r="C145" s="13" t="s">
        <v>342</v>
      </c>
      <c r="D145" s="23" t="s">
        <v>98</v>
      </c>
      <c r="E145" s="23" t="s">
        <v>89</v>
      </c>
      <c r="F145" s="22" t="str">
        <f t="shared" si="4"/>
        <v>HRC-M</v>
      </c>
      <c r="G145" s="36" t="str">
        <f>IF($F145=G$3&amp;"-"&amp;G$4,IF(COUNTIF($F$5:$F145,"="&amp;$F145)&gt;6,"",$A145),"")</f>
        <v/>
      </c>
      <c r="H145" s="36" t="str">
        <f>IF($F145=H$3&amp;"-"&amp;H$4,IF(COUNTIF($F$5:$F145,"="&amp;$F145)&gt;4,"",COUNTIF($D$6:$D145,"=F")),"")</f>
        <v/>
      </c>
      <c r="I145" s="36" t="str">
        <f>IF($F145=I$3&amp;"-"&amp;I$4,IF(COUNTIF($F$5:$F145,"="&amp;$F145)&gt;6,"",$A145),"")</f>
        <v/>
      </c>
      <c r="J145" s="36" t="str">
        <f>IF($F145=J$3&amp;"-"&amp;J$4,IF(COUNTIF($F$5:$F145,"="&amp;$F145)&gt;4,"",COUNTIF($D$6:$D145,"=F")),"")</f>
        <v/>
      </c>
      <c r="K145" s="36" t="str">
        <f>IF($F145=K$3&amp;"-"&amp;K$4,IF(COUNTIF($F$5:$F145,"="&amp;$F145)&gt;6,"",$A145),"")</f>
        <v/>
      </c>
      <c r="L145" s="36" t="str">
        <f>IF($F145=L$3&amp;"-"&amp;L$4,IF(COUNTIF($F$5:$F145,"="&amp;$F145)&gt;4,"",COUNTIF($D$6:$D145,"=F")),"")</f>
        <v/>
      </c>
      <c r="M145" s="36" t="str">
        <f>IF($F145=M$3&amp;"-"&amp;M$4,IF(COUNTIF($F$5:$F145,"="&amp;$F145)&gt;6,"",$A145),"")</f>
        <v/>
      </c>
      <c r="N145" s="36" t="str">
        <f>IF($F145=N$3&amp;"-"&amp;N$4,IF(COUNTIF($F$5:$F145,"="&amp;$F145)&gt;4,"",COUNTIF($D$6:$D145,"=F")),"")</f>
        <v/>
      </c>
      <c r="O145" s="36" t="str">
        <f>IF($F145=O$3&amp;"-"&amp;O$4,IF(COUNTIF($F$5:$F145,"="&amp;$F145)&gt;6,"",$A145),"")</f>
        <v/>
      </c>
      <c r="P145" s="36" t="str">
        <f>IF($F145=P$3&amp;"-"&amp;P$4,IF(COUNTIF($F$5:$F145,"="&amp;$F145)&gt;4,"",COUNTIF($D$6:$D145,"=F")),"")</f>
        <v/>
      </c>
      <c r="Q145" s="36" t="str">
        <f>IF($F145=Q$3&amp;"-"&amp;Q$4,IF(COUNTIF($F$5:$F145,"="&amp;$F145)&gt;6,"",$A145),"")</f>
        <v/>
      </c>
      <c r="R145" s="36" t="str">
        <f>IF($F145=R$3&amp;"-"&amp;R$4,IF(COUNTIF($F$5:$F145,"="&amp;$F145)&gt;4,"",COUNTIF($D$6:$D145,"=F")),"")</f>
        <v/>
      </c>
    </row>
    <row r="146" spans="1:18">
      <c r="A146" s="18">
        <v>142</v>
      </c>
      <c r="B146" s="45" t="s">
        <v>495</v>
      </c>
      <c r="C146" s="13" t="s">
        <v>54</v>
      </c>
      <c r="D146" s="23" t="s">
        <v>99</v>
      </c>
      <c r="E146" s="23" t="s">
        <v>91</v>
      </c>
      <c r="F146" s="22" t="str">
        <f t="shared" si="4"/>
        <v>SS-F</v>
      </c>
      <c r="G146" s="36" t="str">
        <f>IF($F146=G$3&amp;"-"&amp;G$4,IF(COUNTIF($F$5:$F146,"="&amp;$F146)&gt;6,"",$A146),"")</f>
        <v/>
      </c>
      <c r="H146" s="36" t="str">
        <f>IF($F146=H$3&amp;"-"&amp;H$4,IF(COUNTIF($F$5:$F146,"="&amp;$F146)&gt;4,"",COUNTIF($D$6:$D146,"=F")),"")</f>
        <v/>
      </c>
      <c r="I146" s="36" t="str">
        <f>IF($F146=I$3&amp;"-"&amp;I$4,IF(COUNTIF($F$5:$F146,"="&amp;$F146)&gt;6,"",$A146),"")</f>
        <v/>
      </c>
      <c r="J146" s="36" t="str">
        <f>IF($F146=J$3&amp;"-"&amp;J$4,IF(COUNTIF($F$5:$F146,"="&amp;$F146)&gt;4,"",COUNTIF($D$6:$D146,"=F")),"")</f>
        <v/>
      </c>
      <c r="K146" s="36" t="str">
        <f>IF($F146=K$3&amp;"-"&amp;K$4,IF(COUNTIF($F$5:$F146,"="&amp;$F146)&gt;6,"",$A146),"")</f>
        <v/>
      </c>
      <c r="L146" s="36" t="str">
        <f>IF($F146=L$3&amp;"-"&amp;L$4,IF(COUNTIF($F$5:$F146,"="&amp;$F146)&gt;4,"",COUNTIF($D$6:$D146,"=F")),"")</f>
        <v/>
      </c>
      <c r="M146" s="36" t="str">
        <f>IF($F146=M$3&amp;"-"&amp;M$4,IF(COUNTIF($F$5:$F146,"="&amp;$F146)&gt;6,"",$A146),"")</f>
        <v/>
      </c>
      <c r="N146" s="36" t="str">
        <f>IF($F146=N$3&amp;"-"&amp;N$4,IF(COUNTIF($F$5:$F146,"="&amp;$F146)&gt;4,"",COUNTIF($D$6:$D146,"=F")),"")</f>
        <v/>
      </c>
      <c r="O146" s="36" t="str">
        <f>IF($F146=O$3&amp;"-"&amp;O$4,IF(COUNTIF($F$5:$F146,"="&amp;$F146)&gt;6,"",$A146),"")</f>
        <v/>
      </c>
      <c r="P146" s="36" t="str">
        <f>IF($F146=P$3&amp;"-"&amp;P$4,IF(COUNTIF($F$5:$F146,"="&amp;$F146)&gt;4,"",COUNTIF($D$6:$D146,"=F")),"")</f>
        <v/>
      </c>
      <c r="Q146" s="36" t="str">
        <f>IF($F146=Q$3&amp;"-"&amp;Q$4,IF(COUNTIF($F$5:$F146,"="&amp;$F146)&gt;6,"",$A146),"")</f>
        <v/>
      </c>
      <c r="R146" s="36" t="str">
        <f>IF($F146=R$3&amp;"-"&amp;R$4,IF(COUNTIF($F$5:$F146,"="&amp;$F146)&gt;4,"",COUNTIF($D$6:$D146,"=F")),"")</f>
        <v/>
      </c>
    </row>
    <row r="147" spans="1:18" hidden="1">
      <c r="A147" s="19">
        <v>143</v>
      </c>
      <c r="B147" s="45" t="s">
        <v>496</v>
      </c>
      <c r="C147" s="13" t="s">
        <v>61</v>
      </c>
      <c r="D147" s="23" t="s">
        <v>99</v>
      </c>
      <c r="E147" s="23" t="s">
        <v>89</v>
      </c>
      <c r="F147" s="22" t="str">
        <f t="shared" si="4"/>
        <v>HRC-F</v>
      </c>
      <c r="G147" s="36" t="str">
        <f>IF($F147=G$3&amp;"-"&amp;G$4,IF(COUNTIF($F$5:$F147,"="&amp;$F147)&gt;6,"",$A147),"")</f>
        <v/>
      </c>
      <c r="H147" s="36" t="str">
        <f>IF($F147=H$3&amp;"-"&amp;H$4,IF(COUNTIF($F$5:$F147,"="&amp;$F147)&gt;4,"",COUNTIF($D$6:$D147,"=F")),"")</f>
        <v/>
      </c>
      <c r="I147" s="36" t="str">
        <f>IF($F147=I$3&amp;"-"&amp;I$4,IF(COUNTIF($F$5:$F147,"="&amp;$F147)&gt;6,"",$A147),"")</f>
        <v/>
      </c>
      <c r="J147" s="36" t="str">
        <f>IF($F147=J$3&amp;"-"&amp;J$4,IF(COUNTIF($F$5:$F147,"="&amp;$F147)&gt;4,"",COUNTIF($D$6:$D147,"=F")),"")</f>
        <v/>
      </c>
      <c r="K147" s="36" t="str">
        <f>IF($F147=K$3&amp;"-"&amp;K$4,IF(COUNTIF($F$5:$F147,"="&amp;$F147)&gt;6,"",$A147),"")</f>
        <v/>
      </c>
      <c r="L147" s="36" t="str">
        <f>IF($F147=L$3&amp;"-"&amp;L$4,IF(COUNTIF($F$5:$F147,"="&amp;$F147)&gt;4,"",COUNTIF($D$6:$D147,"=F")),"")</f>
        <v/>
      </c>
      <c r="M147" s="36" t="str">
        <f>IF($F147=M$3&amp;"-"&amp;M$4,IF(COUNTIF($F$5:$F147,"="&amp;$F147)&gt;6,"",$A147),"")</f>
        <v/>
      </c>
      <c r="N147" s="36" t="str">
        <f>IF($F147=N$3&amp;"-"&amp;N$4,IF(COUNTIF($F$5:$F147,"="&amp;$F147)&gt;4,"",COUNTIF($D$6:$D147,"=F")),"")</f>
        <v/>
      </c>
      <c r="O147" s="36" t="str">
        <f>IF($F147=O$3&amp;"-"&amp;O$4,IF(COUNTIF($F$5:$F147,"="&amp;$F147)&gt;6,"",$A147),"")</f>
        <v/>
      </c>
      <c r="P147" s="36" t="str">
        <f>IF($F147=P$3&amp;"-"&amp;P$4,IF(COUNTIF($F$5:$F147,"="&amp;$F147)&gt;4,"",COUNTIF($D$6:$D147,"=F")),"")</f>
        <v/>
      </c>
      <c r="Q147" s="36" t="str">
        <f>IF($F147=Q$3&amp;"-"&amp;Q$4,IF(COUNTIF($F$5:$F147,"="&amp;$F147)&gt;6,"",$A147),"")</f>
        <v/>
      </c>
      <c r="R147" s="36" t="str">
        <f>IF($F147=R$3&amp;"-"&amp;R$4,IF(COUNTIF($F$5:$F147,"="&amp;$F147)&gt;4,"",COUNTIF($D$6:$D147,"=F")),"")</f>
        <v/>
      </c>
    </row>
    <row r="148" spans="1:18" hidden="1">
      <c r="A148" s="18">
        <v>144</v>
      </c>
      <c r="B148" s="45" t="s">
        <v>497</v>
      </c>
      <c r="C148" s="13" t="s">
        <v>435</v>
      </c>
      <c r="D148" s="23" t="s">
        <v>99</v>
      </c>
      <c r="E148" s="23" t="s">
        <v>86</v>
      </c>
      <c r="F148" s="22" t="str">
        <f t="shared" si="4"/>
        <v>C&amp;C-F</v>
      </c>
      <c r="G148" s="36" t="str">
        <f>IF($F148=G$3&amp;"-"&amp;G$4,IF(COUNTIF($F$5:$F148,"="&amp;$F148)&gt;6,"",$A148),"")</f>
        <v/>
      </c>
      <c r="H148" s="36" t="str">
        <f>IF($F148=H$3&amp;"-"&amp;H$4,IF(COUNTIF($F$5:$F148,"="&amp;$F148)&gt;4,"",COUNTIF($D$6:$D148,"=F")),"")</f>
        <v/>
      </c>
      <c r="I148" s="36" t="str">
        <f>IF($F148=I$3&amp;"-"&amp;I$4,IF(COUNTIF($F$5:$F148,"="&amp;$F148)&gt;6,"",$A148),"")</f>
        <v/>
      </c>
      <c r="J148" s="36" t="str">
        <f>IF($F148=J$3&amp;"-"&amp;J$4,IF(COUNTIF($F$5:$F148,"="&amp;$F148)&gt;4,"",COUNTIF($D$6:$D148,"=F")),"")</f>
        <v/>
      </c>
      <c r="K148" s="36" t="str">
        <f>IF($F148=K$3&amp;"-"&amp;K$4,IF(COUNTIF($F$5:$F148,"="&amp;$F148)&gt;6,"",$A148),"")</f>
        <v/>
      </c>
      <c r="L148" s="36" t="str">
        <f>IF($F148=L$3&amp;"-"&amp;L$4,IF(COUNTIF($F$5:$F148,"="&amp;$F148)&gt;4,"",COUNTIF($D$6:$D148,"=F")),"")</f>
        <v/>
      </c>
      <c r="M148" s="36" t="str">
        <f>IF($F148=M$3&amp;"-"&amp;M$4,IF(COUNTIF($F$5:$F148,"="&amp;$F148)&gt;6,"",$A148),"")</f>
        <v/>
      </c>
      <c r="N148" s="36" t="str">
        <f>IF($F148=N$3&amp;"-"&amp;N$4,IF(COUNTIF($F$5:$F148,"="&amp;$F148)&gt;4,"",COUNTIF($D$6:$D148,"=F")),"")</f>
        <v/>
      </c>
      <c r="O148" s="36" t="str">
        <f>IF($F148=O$3&amp;"-"&amp;O$4,IF(COUNTIF($F$5:$F148,"="&amp;$F148)&gt;6,"",$A148),"")</f>
        <v/>
      </c>
      <c r="P148" s="36" t="str">
        <f>IF($F148=P$3&amp;"-"&amp;P$4,IF(COUNTIF($F$5:$F148,"="&amp;$F148)&gt;4,"",COUNTIF($D$6:$D148,"=F")),"")</f>
        <v/>
      </c>
      <c r="Q148" s="36" t="str">
        <f>IF($F148=Q$3&amp;"-"&amp;Q$4,IF(COUNTIF($F$5:$F148,"="&amp;$F148)&gt;6,"",$A148),"")</f>
        <v/>
      </c>
      <c r="R148" s="36" t="str">
        <f>IF($F148=R$3&amp;"-"&amp;R$4,IF(COUNTIF($F$5:$F148,"="&amp;$F148)&gt;4,"",COUNTIF($D$6:$D148,"=F")),"")</f>
        <v/>
      </c>
    </row>
    <row r="149" spans="1:18" hidden="1">
      <c r="A149" s="18">
        <v>145</v>
      </c>
      <c r="B149" s="45" t="s">
        <v>498</v>
      </c>
      <c r="C149" s="13" t="s">
        <v>240</v>
      </c>
      <c r="D149" s="23" t="s">
        <v>98</v>
      </c>
      <c r="E149" s="23" t="s">
        <v>89</v>
      </c>
      <c r="F149" s="22" t="str">
        <f t="shared" si="4"/>
        <v>HRC-M</v>
      </c>
      <c r="G149" s="36" t="str">
        <f>IF($F149=G$3&amp;"-"&amp;G$4,IF(COUNTIF($F$5:$F149,"="&amp;$F149)&gt;6,"",$A149),"")</f>
        <v/>
      </c>
      <c r="H149" s="36" t="str">
        <f>IF($F149=H$3&amp;"-"&amp;H$4,IF(COUNTIF($F$5:$F149,"="&amp;$F149)&gt;4,"",COUNTIF($D$6:$D149,"=F")),"")</f>
        <v/>
      </c>
      <c r="I149" s="36" t="str">
        <f>IF($F149=I$3&amp;"-"&amp;I$4,IF(COUNTIF($F$5:$F149,"="&amp;$F149)&gt;6,"",$A149),"")</f>
        <v/>
      </c>
      <c r="J149" s="36" t="str">
        <f>IF($F149=J$3&amp;"-"&amp;J$4,IF(COUNTIF($F$5:$F149,"="&amp;$F149)&gt;4,"",COUNTIF($D$6:$D149,"=F")),"")</f>
        <v/>
      </c>
      <c r="K149" s="36" t="str">
        <f>IF($F149=K$3&amp;"-"&amp;K$4,IF(COUNTIF($F$5:$F149,"="&amp;$F149)&gt;6,"",$A149),"")</f>
        <v/>
      </c>
      <c r="L149" s="36" t="str">
        <f>IF($F149=L$3&amp;"-"&amp;L$4,IF(COUNTIF($F$5:$F149,"="&amp;$F149)&gt;4,"",COUNTIF($D$6:$D149,"=F")),"")</f>
        <v/>
      </c>
      <c r="M149" s="36" t="str">
        <f>IF($F149=M$3&amp;"-"&amp;M$4,IF(COUNTIF($F$5:$F149,"="&amp;$F149)&gt;6,"",$A149),"")</f>
        <v/>
      </c>
      <c r="N149" s="36" t="str">
        <f>IF($F149=N$3&amp;"-"&amp;N$4,IF(COUNTIF($F$5:$F149,"="&amp;$F149)&gt;4,"",COUNTIF($D$6:$D149,"=F")),"")</f>
        <v/>
      </c>
      <c r="O149" s="36" t="str">
        <f>IF($F149=O$3&amp;"-"&amp;O$4,IF(COUNTIF($F$5:$F149,"="&amp;$F149)&gt;6,"",$A149),"")</f>
        <v/>
      </c>
      <c r="P149" s="36" t="str">
        <f>IF($F149=P$3&amp;"-"&amp;P$4,IF(COUNTIF($F$5:$F149,"="&amp;$F149)&gt;4,"",COUNTIF($D$6:$D149,"=F")),"")</f>
        <v/>
      </c>
      <c r="Q149" s="36" t="str">
        <f>IF($F149=Q$3&amp;"-"&amp;Q$4,IF(COUNTIF($F$5:$F149,"="&amp;$F149)&gt;6,"",$A149),"")</f>
        <v/>
      </c>
      <c r="R149" s="36" t="str">
        <f>IF($F149=R$3&amp;"-"&amp;R$4,IF(COUNTIF($F$5:$F149,"="&amp;$F149)&gt;4,"",COUNTIF($D$6:$D149,"=F")),"")</f>
        <v/>
      </c>
    </row>
    <row r="150" spans="1:18" hidden="1">
      <c r="A150" s="12">
        <v>146</v>
      </c>
      <c r="B150" s="45" t="s">
        <v>499</v>
      </c>
      <c r="C150" s="13" t="s">
        <v>343</v>
      </c>
      <c r="D150" s="23" t="s">
        <v>98</v>
      </c>
      <c r="E150" s="23" t="s">
        <v>89</v>
      </c>
      <c r="F150" s="22" t="str">
        <f t="shared" si="4"/>
        <v>HRC-M</v>
      </c>
      <c r="G150" s="36" t="str">
        <f>IF($F150=G$3&amp;"-"&amp;G$4,IF(COUNTIF($F$5:$F150,"="&amp;$F150)&gt;6,"",$A150),"")</f>
        <v/>
      </c>
      <c r="H150" s="36" t="str">
        <f>IF($F150=H$3&amp;"-"&amp;H$4,IF(COUNTIF($F$5:$F150,"="&amp;$F150)&gt;4,"",COUNTIF($D$6:$D150,"=F")),"")</f>
        <v/>
      </c>
      <c r="I150" s="36" t="str">
        <f>IF($F150=I$3&amp;"-"&amp;I$4,IF(COUNTIF($F$5:$F150,"="&amp;$F150)&gt;6,"",$A150),"")</f>
        <v/>
      </c>
      <c r="J150" s="36" t="str">
        <f>IF($F150=J$3&amp;"-"&amp;J$4,IF(COUNTIF($F$5:$F150,"="&amp;$F150)&gt;4,"",COUNTIF($D$6:$D150,"=F")),"")</f>
        <v/>
      </c>
      <c r="K150" s="36" t="str">
        <f>IF($F150=K$3&amp;"-"&amp;K$4,IF(COUNTIF($F$5:$F150,"="&amp;$F150)&gt;6,"",$A150),"")</f>
        <v/>
      </c>
      <c r="L150" s="36" t="str">
        <f>IF($F150=L$3&amp;"-"&amp;L$4,IF(COUNTIF($F$5:$F150,"="&amp;$F150)&gt;4,"",COUNTIF($D$6:$D150,"=F")),"")</f>
        <v/>
      </c>
      <c r="M150" s="36" t="str">
        <f>IF($F150=M$3&amp;"-"&amp;M$4,IF(COUNTIF($F$5:$F150,"="&amp;$F150)&gt;6,"",$A150),"")</f>
        <v/>
      </c>
      <c r="N150" s="36" t="str">
        <f>IF($F150=N$3&amp;"-"&amp;N$4,IF(COUNTIF($F$5:$F150,"="&amp;$F150)&gt;4,"",COUNTIF($D$6:$D150,"=F")),"")</f>
        <v/>
      </c>
      <c r="O150" s="36" t="str">
        <f>IF($F150=O$3&amp;"-"&amp;O$4,IF(COUNTIF($F$5:$F150,"="&amp;$F150)&gt;6,"",$A150),"")</f>
        <v/>
      </c>
      <c r="P150" s="36" t="str">
        <f>IF($F150=P$3&amp;"-"&amp;P$4,IF(COUNTIF($F$5:$F150,"="&amp;$F150)&gt;4,"",COUNTIF($D$6:$D150,"=F")),"")</f>
        <v/>
      </c>
      <c r="Q150" s="36" t="str">
        <f>IF($F150=Q$3&amp;"-"&amp;Q$4,IF(COUNTIF($F$5:$F150,"="&amp;$F150)&gt;6,"",$A150),"")</f>
        <v/>
      </c>
      <c r="R150" s="36" t="str">
        <f>IF($F150=R$3&amp;"-"&amp;R$4,IF(COUNTIF($F$5:$F150,"="&amp;$F150)&gt;4,"",COUNTIF($D$6:$D150,"=F")),"")</f>
        <v/>
      </c>
    </row>
    <row r="151" spans="1:18" hidden="1">
      <c r="A151" s="18">
        <v>147</v>
      </c>
      <c r="B151" s="45" t="s">
        <v>500</v>
      </c>
      <c r="C151" s="13" t="s">
        <v>436</v>
      </c>
      <c r="D151" s="23" t="s">
        <v>99</v>
      </c>
      <c r="E151" s="23" t="s">
        <v>86</v>
      </c>
      <c r="F151" s="22" t="str">
        <f t="shared" si="4"/>
        <v>C&amp;C-F</v>
      </c>
      <c r="G151" s="36" t="str">
        <f>IF($F151=G$3&amp;"-"&amp;G$4,IF(COUNTIF($F$5:$F151,"="&amp;$F151)&gt;6,"",$A151),"")</f>
        <v/>
      </c>
      <c r="H151" s="36" t="str">
        <f>IF($F151=H$3&amp;"-"&amp;H$4,IF(COUNTIF($F$5:$F151,"="&amp;$F151)&gt;4,"",COUNTIF($D$6:$D151,"=F")),"")</f>
        <v/>
      </c>
      <c r="I151" s="36" t="str">
        <f>IF($F151=I$3&amp;"-"&amp;I$4,IF(COUNTIF($F$5:$F151,"="&amp;$F151)&gt;6,"",$A151),"")</f>
        <v/>
      </c>
      <c r="J151" s="36" t="str">
        <f>IF($F151=J$3&amp;"-"&amp;J$4,IF(COUNTIF($F$5:$F151,"="&amp;$F151)&gt;4,"",COUNTIF($D$6:$D151,"=F")),"")</f>
        <v/>
      </c>
      <c r="K151" s="36" t="str">
        <f>IF($F151=K$3&amp;"-"&amp;K$4,IF(COUNTIF($F$5:$F151,"="&amp;$F151)&gt;6,"",$A151),"")</f>
        <v/>
      </c>
      <c r="L151" s="36" t="str">
        <f>IF($F151=L$3&amp;"-"&amp;L$4,IF(COUNTIF($F$5:$F151,"="&amp;$F151)&gt;4,"",COUNTIF($D$6:$D151,"=F")),"")</f>
        <v/>
      </c>
      <c r="M151" s="36" t="str">
        <f>IF($F151=M$3&amp;"-"&amp;M$4,IF(COUNTIF($F$5:$F151,"="&amp;$F151)&gt;6,"",$A151),"")</f>
        <v/>
      </c>
      <c r="N151" s="36" t="str">
        <f>IF($F151=N$3&amp;"-"&amp;N$4,IF(COUNTIF($F$5:$F151,"="&amp;$F151)&gt;4,"",COUNTIF($D$6:$D151,"=F")),"")</f>
        <v/>
      </c>
      <c r="O151" s="36" t="str">
        <f>IF($F151=O$3&amp;"-"&amp;O$4,IF(COUNTIF($F$5:$F151,"="&amp;$F151)&gt;6,"",$A151),"")</f>
        <v/>
      </c>
      <c r="P151" s="36" t="str">
        <f>IF($F151=P$3&amp;"-"&amp;P$4,IF(COUNTIF($F$5:$F151,"="&amp;$F151)&gt;4,"",COUNTIF($D$6:$D151,"=F")),"")</f>
        <v/>
      </c>
      <c r="Q151" s="36" t="str">
        <f>IF($F151=Q$3&amp;"-"&amp;Q$4,IF(COUNTIF($F$5:$F151,"="&amp;$F151)&gt;6,"",$A151),"")</f>
        <v/>
      </c>
      <c r="R151" s="36" t="str">
        <f>IF($F151=R$3&amp;"-"&amp;R$4,IF(COUNTIF($F$5:$F151,"="&amp;$F151)&gt;4,"",COUNTIF($D$6:$D151,"=F")),"")</f>
        <v/>
      </c>
    </row>
    <row r="152" spans="1:18" hidden="1">
      <c r="A152" s="14">
        <v>148</v>
      </c>
      <c r="B152" s="45" t="s">
        <v>501</v>
      </c>
      <c r="C152" s="13" t="s">
        <v>361</v>
      </c>
      <c r="D152" s="23" t="s">
        <v>99</v>
      </c>
      <c r="E152" s="23" t="s">
        <v>87</v>
      </c>
      <c r="F152" s="22" t="str">
        <f t="shared" si="4"/>
        <v>CTC-F</v>
      </c>
      <c r="G152" s="36" t="str">
        <f>IF($F152=G$3&amp;"-"&amp;G$4,IF(COUNTIF($F$5:$F152,"="&amp;$F152)&gt;6,"",$A152),"")</f>
        <v/>
      </c>
      <c r="H152" s="36" t="str">
        <f>IF($F152=H$3&amp;"-"&amp;H$4,IF(COUNTIF($F$5:$F152,"="&amp;$F152)&gt;4,"",COUNTIF($D$6:$D152,"=F")),"")</f>
        <v/>
      </c>
      <c r="I152" s="36" t="str">
        <f>IF($F152=I$3&amp;"-"&amp;I$4,IF(COUNTIF($F$5:$F152,"="&amp;$F152)&gt;6,"",$A152),"")</f>
        <v/>
      </c>
      <c r="J152" s="36" t="str">
        <f>IF($F152=J$3&amp;"-"&amp;J$4,IF(COUNTIF($F$5:$F152,"="&amp;$F152)&gt;4,"",COUNTIF($D$6:$D152,"=F")),"")</f>
        <v/>
      </c>
      <c r="K152" s="36" t="str">
        <f>IF($F152=K$3&amp;"-"&amp;K$4,IF(COUNTIF($F$5:$F152,"="&amp;$F152)&gt;6,"",$A152),"")</f>
        <v/>
      </c>
      <c r="L152" s="36" t="str">
        <f>IF($F152=L$3&amp;"-"&amp;L$4,IF(COUNTIF($F$5:$F152,"="&amp;$F152)&gt;4,"",COUNTIF($D$6:$D152,"=F")),"")</f>
        <v/>
      </c>
      <c r="M152" s="36" t="str">
        <f>IF($F152=M$3&amp;"-"&amp;M$4,IF(COUNTIF($F$5:$F152,"="&amp;$F152)&gt;6,"",$A152),"")</f>
        <v/>
      </c>
      <c r="N152" s="36" t="str">
        <f>IF($F152=N$3&amp;"-"&amp;N$4,IF(COUNTIF($F$5:$F152,"="&amp;$F152)&gt;4,"",COUNTIF($D$6:$D152,"=F")),"")</f>
        <v/>
      </c>
      <c r="O152" s="36" t="str">
        <f>IF($F152=O$3&amp;"-"&amp;O$4,IF(COUNTIF($F$5:$F152,"="&amp;$F152)&gt;6,"",$A152),"")</f>
        <v/>
      </c>
      <c r="P152" s="36" t="str">
        <f>IF($F152=P$3&amp;"-"&amp;P$4,IF(COUNTIF($F$5:$F152,"="&amp;$F152)&gt;4,"",COUNTIF($D$6:$D152,"=F")),"")</f>
        <v/>
      </c>
      <c r="Q152" s="36" t="str">
        <f>IF($F152=Q$3&amp;"-"&amp;Q$4,IF(COUNTIF($F$5:$F152,"="&amp;$F152)&gt;6,"",$A152),"")</f>
        <v/>
      </c>
      <c r="R152" s="36" t="str">
        <f>IF($F152=R$3&amp;"-"&amp;R$4,IF(COUNTIF($F$5:$F152,"="&amp;$F152)&gt;4,"",COUNTIF($D$6:$D152,"=F")),"")</f>
        <v/>
      </c>
    </row>
    <row r="153" spans="1:18" hidden="1">
      <c r="A153" s="18">
        <v>149</v>
      </c>
      <c r="B153" s="45" t="s">
        <v>501</v>
      </c>
      <c r="C153" s="13" t="s">
        <v>354</v>
      </c>
      <c r="D153" s="23" t="s">
        <v>98</v>
      </c>
      <c r="E153" s="23" t="s">
        <v>87</v>
      </c>
      <c r="F153" s="22" t="str">
        <f t="shared" si="4"/>
        <v>CTC-M</v>
      </c>
      <c r="G153" s="36" t="str">
        <f>IF($F153=G$3&amp;"-"&amp;G$4,IF(COUNTIF($F$5:$F153,"="&amp;$F153)&gt;6,"",$A153),"")</f>
        <v/>
      </c>
      <c r="H153" s="36" t="str">
        <f>IF($F153=H$3&amp;"-"&amp;H$4,IF(COUNTIF($F$5:$F153,"="&amp;$F153)&gt;4,"",COUNTIF($D$6:$D153,"=F")),"")</f>
        <v/>
      </c>
      <c r="I153" s="36" t="str">
        <f>IF($F153=I$3&amp;"-"&amp;I$4,IF(COUNTIF($F$5:$F153,"="&amp;$F153)&gt;6,"",$A153),"")</f>
        <v/>
      </c>
      <c r="J153" s="36" t="str">
        <f>IF($F153=J$3&amp;"-"&amp;J$4,IF(COUNTIF($F$5:$F153,"="&amp;$F153)&gt;4,"",COUNTIF($D$6:$D153,"=F")),"")</f>
        <v/>
      </c>
      <c r="K153" s="36" t="str">
        <f>IF($F153=K$3&amp;"-"&amp;K$4,IF(COUNTIF($F$5:$F153,"="&amp;$F153)&gt;6,"",$A153),"")</f>
        <v/>
      </c>
      <c r="L153" s="36" t="str">
        <f>IF($F153=L$3&amp;"-"&amp;L$4,IF(COUNTIF($F$5:$F153,"="&amp;$F153)&gt;4,"",COUNTIF($D$6:$D153,"=F")),"")</f>
        <v/>
      </c>
      <c r="M153" s="36" t="str">
        <f>IF($F153=M$3&amp;"-"&amp;M$4,IF(COUNTIF($F$5:$F153,"="&amp;$F153)&gt;6,"",$A153),"")</f>
        <v/>
      </c>
      <c r="N153" s="36" t="str">
        <f>IF($F153=N$3&amp;"-"&amp;N$4,IF(COUNTIF($F$5:$F153,"="&amp;$F153)&gt;4,"",COUNTIF($D$6:$D153,"=F")),"")</f>
        <v/>
      </c>
      <c r="O153" s="36" t="str">
        <f>IF($F153=O$3&amp;"-"&amp;O$4,IF(COUNTIF($F$5:$F153,"="&amp;$F153)&gt;6,"",$A153),"")</f>
        <v/>
      </c>
      <c r="P153" s="36" t="str">
        <f>IF($F153=P$3&amp;"-"&amp;P$4,IF(COUNTIF($F$5:$F153,"="&amp;$F153)&gt;4,"",COUNTIF($D$6:$D153,"=F")),"")</f>
        <v/>
      </c>
      <c r="Q153" s="36" t="str">
        <f>IF($F153=Q$3&amp;"-"&amp;Q$4,IF(COUNTIF($F$5:$F153,"="&amp;$F153)&gt;6,"",$A153),"")</f>
        <v/>
      </c>
      <c r="R153" s="36" t="str">
        <f>IF($F153=R$3&amp;"-"&amp;R$4,IF(COUNTIF($F$5:$F153,"="&amp;$F153)&gt;4,"",COUNTIF($D$6:$D153,"=F")),"")</f>
        <v/>
      </c>
    </row>
    <row r="154" spans="1:18">
      <c r="A154" s="14">
        <v>150</v>
      </c>
      <c r="B154" s="45" t="s">
        <v>502</v>
      </c>
      <c r="C154" s="13" t="s">
        <v>277</v>
      </c>
      <c r="D154" s="23" t="s">
        <v>98</v>
      </c>
      <c r="E154" s="23" t="s">
        <v>91</v>
      </c>
      <c r="F154" s="22" t="str">
        <f t="shared" si="4"/>
        <v>SS-M</v>
      </c>
      <c r="G154" s="36" t="str">
        <f>IF($F154=G$3&amp;"-"&amp;G$4,IF(COUNTIF($F$5:$F154,"="&amp;$F154)&gt;6,"",$A154),"")</f>
        <v/>
      </c>
      <c r="H154" s="36" t="str">
        <f>IF($F154=H$3&amp;"-"&amp;H$4,IF(COUNTIF($F$5:$F154,"="&amp;$F154)&gt;4,"",COUNTIF($D$6:$D154,"=F")),"")</f>
        <v/>
      </c>
      <c r="I154" s="36" t="str">
        <f>IF($F154=I$3&amp;"-"&amp;I$4,IF(COUNTIF($F$5:$F154,"="&amp;$F154)&gt;6,"",$A154),"")</f>
        <v/>
      </c>
      <c r="J154" s="36" t="str">
        <f>IF($F154=J$3&amp;"-"&amp;J$4,IF(COUNTIF($F$5:$F154,"="&amp;$F154)&gt;4,"",COUNTIF($D$6:$D154,"=F")),"")</f>
        <v/>
      </c>
      <c r="K154" s="36" t="str">
        <f>IF($F154=K$3&amp;"-"&amp;K$4,IF(COUNTIF($F$5:$F154,"="&amp;$F154)&gt;6,"",$A154),"")</f>
        <v/>
      </c>
      <c r="L154" s="36" t="str">
        <f>IF($F154=L$3&amp;"-"&amp;L$4,IF(COUNTIF($F$5:$F154,"="&amp;$F154)&gt;4,"",COUNTIF($D$6:$D154,"=F")),"")</f>
        <v/>
      </c>
      <c r="M154" s="36" t="str">
        <f>IF($F154=M$3&amp;"-"&amp;M$4,IF(COUNTIF($F$5:$F154,"="&amp;$F154)&gt;6,"",$A154),"")</f>
        <v/>
      </c>
      <c r="N154" s="36" t="str">
        <f>IF($F154=N$3&amp;"-"&amp;N$4,IF(COUNTIF($F$5:$F154,"="&amp;$F154)&gt;4,"",COUNTIF($D$6:$D154,"=F")),"")</f>
        <v/>
      </c>
      <c r="O154" s="36" t="str">
        <f>IF($F154=O$3&amp;"-"&amp;O$4,IF(COUNTIF($F$5:$F154,"="&amp;$F154)&gt;6,"",$A154),"")</f>
        <v/>
      </c>
      <c r="P154" s="36" t="str">
        <f>IF($F154=P$3&amp;"-"&amp;P$4,IF(COUNTIF($F$5:$F154,"="&amp;$F154)&gt;4,"",COUNTIF($D$6:$D154,"=F")),"")</f>
        <v/>
      </c>
      <c r="Q154" s="36" t="str">
        <f>IF($F154=Q$3&amp;"-"&amp;Q$4,IF(COUNTIF($F$5:$F154,"="&amp;$F154)&gt;6,"",$A154),"")</f>
        <v/>
      </c>
      <c r="R154" s="36" t="str">
        <f>IF($F154=R$3&amp;"-"&amp;R$4,IF(COUNTIF($F$5:$F154,"="&amp;$F154)&gt;4,"",COUNTIF($D$6:$D154,"=F")),"")</f>
        <v/>
      </c>
    </row>
    <row r="155" spans="1:18" hidden="1">
      <c r="A155" s="19">
        <v>151</v>
      </c>
      <c r="B155" s="45" t="s">
        <v>503</v>
      </c>
      <c r="C155" s="13" t="s">
        <v>62</v>
      </c>
      <c r="D155" s="23" t="s">
        <v>99</v>
      </c>
      <c r="E155" s="23" t="s">
        <v>89</v>
      </c>
      <c r="F155" s="22" t="str">
        <f t="shared" si="4"/>
        <v>HRC-F</v>
      </c>
      <c r="G155" s="36" t="str">
        <f>IF($F155=G$3&amp;"-"&amp;G$4,IF(COUNTIF($F$5:$F155,"="&amp;$F155)&gt;6,"",$A155),"")</f>
        <v/>
      </c>
      <c r="H155" s="36" t="str">
        <f>IF($F155=H$3&amp;"-"&amp;H$4,IF(COUNTIF($F$5:$F155,"="&amp;$F155)&gt;4,"",COUNTIF($D$6:$D155,"=F")),"")</f>
        <v/>
      </c>
      <c r="I155" s="36" t="str">
        <f>IF($F155=I$3&amp;"-"&amp;I$4,IF(COUNTIF($F$5:$F155,"="&amp;$F155)&gt;6,"",$A155),"")</f>
        <v/>
      </c>
      <c r="J155" s="36" t="str">
        <f>IF($F155=J$3&amp;"-"&amp;J$4,IF(COUNTIF($F$5:$F155,"="&amp;$F155)&gt;4,"",COUNTIF($D$6:$D155,"=F")),"")</f>
        <v/>
      </c>
      <c r="K155" s="36" t="str">
        <f>IF($F155=K$3&amp;"-"&amp;K$4,IF(COUNTIF($F$5:$F155,"="&amp;$F155)&gt;6,"",$A155),"")</f>
        <v/>
      </c>
      <c r="L155" s="36" t="str">
        <f>IF($F155=L$3&amp;"-"&amp;L$4,IF(COUNTIF($F$5:$F155,"="&amp;$F155)&gt;4,"",COUNTIF($D$6:$D155,"=F")),"")</f>
        <v/>
      </c>
      <c r="M155" s="36" t="str">
        <f>IF($F155=M$3&amp;"-"&amp;M$4,IF(COUNTIF($F$5:$F155,"="&amp;$F155)&gt;6,"",$A155),"")</f>
        <v/>
      </c>
      <c r="N155" s="36" t="str">
        <f>IF($F155=N$3&amp;"-"&amp;N$4,IF(COUNTIF($F$5:$F155,"="&amp;$F155)&gt;4,"",COUNTIF($D$6:$D155,"=F")),"")</f>
        <v/>
      </c>
      <c r="O155" s="36" t="str">
        <f>IF($F155=O$3&amp;"-"&amp;O$4,IF(COUNTIF($F$5:$F155,"="&amp;$F155)&gt;6,"",$A155),"")</f>
        <v/>
      </c>
      <c r="P155" s="36" t="str">
        <f>IF($F155=P$3&amp;"-"&amp;P$4,IF(COUNTIF($F$5:$F155,"="&amp;$F155)&gt;4,"",COUNTIF($D$6:$D155,"=F")),"")</f>
        <v/>
      </c>
      <c r="Q155" s="36" t="str">
        <f>IF($F155=Q$3&amp;"-"&amp;Q$4,IF(COUNTIF($F$5:$F155,"="&amp;$F155)&gt;6,"",$A155),"")</f>
        <v/>
      </c>
      <c r="R155" s="36" t="str">
        <f>IF($F155=R$3&amp;"-"&amp;R$4,IF(COUNTIF($F$5:$F155,"="&amp;$F155)&gt;4,"",COUNTIF($D$6:$D155,"=F")),"")</f>
        <v/>
      </c>
    </row>
    <row r="156" spans="1:18">
      <c r="A156" s="19">
        <v>152</v>
      </c>
      <c r="B156" s="45" t="s">
        <v>504</v>
      </c>
      <c r="C156" s="13" t="s">
        <v>278</v>
      </c>
      <c r="D156" s="23" t="s">
        <v>98</v>
      </c>
      <c r="E156" s="23" t="s">
        <v>91</v>
      </c>
      <c r="F156" s="22" t="str">
        <f t="shared" si="4"/>
        <v>SS-M</v>
      </c>
      <c r="G156" s="36" t="str">
        <f>IF($F156=G$3&amp;"-"&amp;G$4,IF(COUNTIF($F$5:$F156,"="&amp;$F156)&gt;6,"",$A156),"")</f>
        <v/>
      </c>
      <c r="H156" s="36" t="str">
        <f>IF($F156=H$3&amp;"-"&amp;H$4,IF(COUNTIF($F$5:$F156,"="&amp;$F156)&gt;4,"",COUNTIF($D$6:$D156,"=F")),"")</f>
        <v/>
      </c>
      <c r="I156" s="36" t="str">
        <f>IF($F156=I$3&amp;"-"&amp;I$4,IF(COUNTIF($F$5:$F156,"="&amp;$F156)&gt;6,"",$A156),"")</f>
        <v/>
      </c>
      <c r="J156" s="36" t="str">
        <f>IF($F156=J$3&amp;"-"&amp;J$4,IF(COUNTIF($F$5:$F156,"="&amp;$F156)&gt;4,"",COUNTIF($D$6:$D156,"=F")),"")</f>
        <v/>
      </c>
      <c r="K156" s="36" t="str">
        <f>IF($F156=K$3&amp;"-"&amp;K$4,IF(COUNTIF($F$5:$F156,"="&amp;$F156)&gt;6,"",$A156),"")</f>
        <v/>
      </c>
      <c r="L156" s="36" t="str">
        <f>IF($F156=L$3&amp;"-"&amp;L$4,IF(COUNTIF($F$5:$F156,"="&amp;$F156)&gt;4,"",COUNTIF($D$6:$D156,"=F")),"")</f>
        <v/>
      </c>
      <c r="M156" s="36" t="str">
        <f>IF($F156=M$3&amp;"-"&amp;M$4,IF(COUNTIF($F$5:$F156,"="&amp;$F156)&gt;6,"",$A156),"")</f>
        <v/>
      </c>
      <c r="N156" s="36" t="str">
        <f>IF($F156=N$3&amp;"-"&amp;N$4,IF(COUNTIF($F$5:$F156,"="&amp;$F156)&gt;4,"",COUNTIF($D$6:$D156,"=F")),"")</f>
        <v/>
      </c>
      <c r="O156" s="36" t="str">
        <f>IF($F156=O$3&amp;"-"&amp;O$4,IF(COUNTIF($F$5:$F156,"="&amp;$F156)&gt;6,"",$A156),"")</f>
        <v/>
      </c>
      <c r="P156" s="36" t="str">
        <f>IF($F156=P$3&amp;"-"&amp;P$4,IF(COUNTIF($F$5:$F156,"="&amp;$F156)&gt;4,"",COUNTIF($D$6:$D156,"=F")),"")</f>
        <v/>
      </c>
      <c r="Q156" s="36" t="str">
        <f>IF($F156=Q$3&amp;"-"&amp;Q$4,IF(COUNTIF($F$5:$F156,"="&amp;$F156)&gt;6,"",$A156),"")</f>
        <v/>
      </c>
      <c r="R156" s="36" t="str">
        <f>IF($F156=R$3&amp;"-"&amp;R$4,IF(COUNTIF($F$5:$F156,"="&amp;$F156)&gt;4,"",COUNTIF($D$6:$D156,"=F")),"")</f>
        <v/>
      </c>
    </row>
    <row r="157" spans="1:18" hidden="1">
      <c r="A157" s="18">
        <v>153</v>
      </c>
      <c r="B157" s="45" t="s">
        <v>505</v>
      </c>
      <c r="C157" s="13" t="s">
        <v>220</v>
      </c>
      <c r="D157" s="23" t="s">
        <v>99</v>
      </c>
      <c r="E157" s="23" t="s">
        <v>86</v>
      </c>
      <c r="F157" s="22" t="str">
        <f t="shared" si="4"/>
        <v>C&amp;C-F</v>
      </c>
      <c r="G157" s="36" t="str">
        <f>IF($F157=G$3&amp;"-"&amp;G$4,IF(COUNTIF($F$5:$F157,"="&amp;$F157)&gt;6,"",$A157),"")</f>
        <v/>
      </c>
      <c r="H157" s="36" t="str">
        <f>IF($F157=H$3&amp;"-"&amp;H$4,IF(COUNTIF($F$5:$F157,"="&amp;$F157)&gt;4,"",COUNTIF($D$6:$D157,"=F")),"")</f>
        <v/>
      </c>
      <c r="I157" s="36" t="str">
        <f>IF($F157=I$3&amp;"-"&amp;I$4,IF(COUNTIF($F$5:$F157,"="&amp;$F157)&gt;6,"",$A157),"")</f>
        <v/>
      </c>
      <c r="J157" s="36" t="str">
        <f>IF($F157=J$3&amp;"-"&amp;J$4,IF(COUNTIF($F$5:$F157,"="&amp;$F157)&gt;4,"",COUNTIF($D$6:$D157,"=F")),"")</f>
        <v/>
      </c>
      <c r="K157" s="36" t="str">
        <f>IF($F157=K$3&amp;"-"&amp;K$4,IF(COUNTIF($F$5:$F157,"="&amp;$F157)&gt;6,"",$A157),"")</f>
        <v/>
      </c>
      <c r="L157" s="36" t="str">
        <f>IF($F157=L$3&amp;"-"&amp;L$4,IF(COUNTIF($F$5:$F157,"="&amp;$F157)&gt;4,"",COUNTIF($D$6:$D157,"=F")),"")</f>
        <v/>
      </c>
      <c r="M157" s="36" t="str">
        <f>IF($F157=M$3&amp;"-"&amp;M$4,IF(COUNTIF($F$5:$F157,"="&amp;$F157)&gt;6,"",$A157),"")</f>
        <v/>
      </c>
      <c r="N157" s="36" t="str">
        <f>IF($F157=N$3&amp;"-"&amp;N$4,IF(COUNTIF($F$5:$F157,"="&amp;$F157)&gt;4,"",COUNTIF($D$6:$D157,"=F")),"")</f>
        <v/>
      </c>
      <c r="O157" s="36" t="str">
        <f>IF($F157=O$3&amp;"-"&amp;O$4,IF(COUNTIF($F$5:$F157,"="&amp;$F157)&gt;6,"",$A157),"")</f>
        <v/>
      </c>
      <c r="P157" s="36" t="str">
        <f>IF($F157=P$3&amp;"-"&amp;P$4,IF(COUNTIF($F$5:$F157,"="&amp;$F157)&gt;4,"",COUNTIF($D$6:$D157,"=F")),"")</f>
        <v/>
      </c>
      <c r="Q157" s="36" t="str">
        <f>IF($F157=Q$3&amp;"-"&amp;Q$4,IF(COUNTIF($F$5:$F157,"="&amp;$F157)&gt;6,"",$A157),"")</f>
        <v/>
      </c>
      <c r="R157" s="36" t="str">
        <f>IF($F157=R$3&amp;"-"&amp;R$4,IF(COUNTIF($F$5:$F157,"="&amp;$F157)&gt;4,"",COUNTIF($D$6:$D157,"=F")),"")</f>
        <v/>
      </c>
    </row>
    <row r="158" spans="1:18" hidden="1">
      <c r="A158" s="18">
        <v>154</v>
      </c>
      <c r="B158" s="45" t="s">
        <v>506</v>
      </c>
      <c r="C158" s="13" t="s">
        <v>221</v>
      </c>
      <c r="D158" s="23" t="s">
        <v>99</v>
      </c>
      <c r="E158" s="23" t="s">
        <v>86</v>
      </c>
      <c r="F158" s="22" t="str">
        <f t="shared" si="4"/>
        <v>C&amp;C-F</v>
      </c>
      <c r="G158" s="36" t="str">
        <f>IF($F158=G$3&amp;"-"&amp;G$4,IF(COUNTIF($F$5:$F158,"="&amp;$F158)&gt;6,"",$A158),"")</f>
        <v/>
      </c>
      <c r="H158" s="36" t="str">
        <f>IF($F158=H$3&amp;"-"&amp;H$4,IF(COUNTIF($F$5:$F158,"="&amp;$F158)&gt;4,"",COUNTIF($D$6:$D158,"=F")),"")</f>
        <v/>
      </c>
      <c r="I158" s="36" t="str">
        <f>IF($F158=I$3&amp;"-"&amp;I$4,IF(COUNTIF($F$5:$F158,"="&amp;$F158)&gt;6,"",$A158),"")</f>
        <v/>
      </c>
      <c r="J158" s="36" t="str">
        <f>IF($F158=J$3&amp;"-"&amp;J$4,IF(COUNTIF($F$5:$F158,"="&amp;$F158)&gt;4,"",COUNTIF($D$6:$D158,"=F")),"")</f>
        <v/>
      </c>
      <c r="K158" s="36" t="str">
        <f>IF($F158=K$3&amp;"-"&amp;K$4,IF(COUNTIF($F$5:$F158,"="&amp;$F158)&gt;6,"",$A158),"")</f>
        <v/>
      </c>
      <c r="L158" s="36" t="str">
        <f>IF($F158=L$3&amp;"-"&amp;L$4,IF(COUNTIF($F$5:$F158,"="&amp;$F158)&gt;4,"",COUNTIF($D$6:$D158,"=F")),"")</f>
        <v/>
      </c>
      <c r="M158" s="36" t="str">
        <f>IF($F158=M$3&amp;"-"&amp;M$4,IF(COUNTIF($F$5:$F158,"="&amp;$F158)&gt;6,"",$A158),"")</f>
        <v/>
      </c>
      <c r="N158" s="36" t="str">
        <f>IF($F158=N$3&amp;"-"&amp;N$4,IF(COUNTIF($F$5:$F158,"="&amp;$F158)&gt;4,"",COUNTIF($D$6:$D158,"=F")),"")</f>
        <v/>
      </c>
      <c r="O158" s="36" t="str">
        <f>IF($F158=O$3&amp;"-"&amp;O$4,IF(COUNTIF($F$5:$F158,"="&amp;$F158)&gt;6,"",$A158),"")</f>
        <v/>
      </c>
      <c r="P158" s="36" t="str">
        <f>IF($F158=P$3&amp;"-"&amp;P$4,IF(COUNTIF($F$5:$F158,"="&amp;$F158)&gt;4,"",COUNTIF($D$6:$D158,"=F")),"")</f>
        <v/>
      </c>
      <c r="Q158" s="36" t="str">
        <f>IF($F158=Q$3&amp;"-"&amp;Q$4,IF(COUNTIF($F$5:$F158,"="&amp;$F158)&gt;6,"",$A158),"")</f>
        <v/>
      </c>
      <c r="R158" s="36" t="str">
        <f>IF($F158=R$3&amp;"-"&amp;R$4,IF(COUNTIF($F$5:$F158,"="&amp;$F158)&gt;4,"",COUNTIF($D$6:$D158,"=F")),"")</f>
        <v/>
      </c>
    </row>
    <row r="159" spans="1:18" hidden="1">
      <c r="A159" s="18">
        <v>155</v>
      </c>
      <c r="B159" s="45" t="s">
        <v>507</v>
      </c>
      <c r="C159" s="13" t="s">
        <v>437</v>
      </c>
      <c r="D159" s="23" t="s">
        <v>98</v>
      </c>
      <c r="E159" s="23" t="s">
        <v>86</v>
      </c>
      <c r="F159" s="22" t="str">
        <f t="shared" si="4"/>
        <v>C&amp;C-M</v>
      </c>
      <c r="G159" s="36" t="str">
        <f>IF($F159=G$3&amp;"-"&amp;G$4,IF(COUNTIF($F$5:$F159,"="&amp;$F159)&gt;6,"",$A159),"")</f>
        <v/>
      </c>
      <c r="H159" s="36" t="str">
        <f>IF($F159=H$3&amp;"-"&amp;H$4,IF(COUNTIF($F$5:$F159,"="&amp;$F159)&gt;4,"",COUNTIF($D$6:$D159,"=F")),"")</f>
        <v/>
      </c>
      <c r="I159" s="36" t="str">
        <f>IF($F159=I$3&amp;"-"&amp;I$4,IF(COUNTIF($F$5:$F159,"="&amp;$F159)&gt;6,"",$A159),"")</f>
        <v/>
      </c>
      <c r="J159" s="36" t="str">
        <f>IF($F159=J$3&amp;"-"&amp;J$4,IF(COUNTIF($F$5:$F159,"="&amp;$F159)&gt;4,"",COUNTIF($D$6:$D159,"=F")),"")</f>
        <v/>
      </c>
      <c r="K159" s="36" t="str">
        <f>IF($F159=K$3&amp;"-"&amp;K$4,IF(COUNTIF($F$5:$F159,"="&amp;$F159)&gt;6,"",$A159),"")</f>
        <v/>
      </c>
      <c r="L159" s="36" t="str">
        <f>IF($F159=L$3&amp;"-"&amp;L$4,IF(COUNTIF($F$5:$F159,"="&amp;$F159)&gt;4,"",COUNTIF($D$6:$D159,"=F")),"")</f>
        <v/>
      </c>
      <c r="M159" s="36" t="str">
        <f>IF($F159=M$3&amp;"-"&amp;M$4,IF(COUNTIF($F$5:$F159,"="&amp;$F159)&gt;6,"",$A159),"")</f>
        <v/>
      </c>
      <c r="N159" s="36" t="str">
        <f>IF($F159=N$3&amp;"-"&amp;N$4,IF(COUNTIF($F$5:$F159,"="&amp;$F159)&gt;4,"",COUNTIF($D$6:$D159,"=F")),"")</f>
        <v/>
      </c>
      <c r="O159" s="36" t="str">
        <f>IF($F159=O$3&amp;"-"&amp;O$4,IF(COUNTIF($F$5:$F159,"="&amp;$F159)&gt;6,"",$A159),"")</f>
        <v/>
      </c>
      <c r="P159" s="36" t="str">
        <f>IF($F159=P$3&amp;"-"&amp;P$4,IF(COUNTIF($F$5:$F159,"="&amp;$F159)&gt;4,"",COUNTIF($D$6:$D159,"=F")),"")</f>
        <v/>
      </c>
      <c r="Q159" s="36" t="str">
        <f>IF($F159=Q$3&amp;"-"&amp;Q$4,IF(COUNTIF($F$5:$F159,"="&amp;$F159)&gt;6,"",$A159),"")</f>
        <v/>
      </c>
      <c r="R159" s="36" t="str">
        <f>IF($F159=R$3&amp;"-"&amp;R$4,IF(COUNTIF($F$5:$F159,"="&amp;$F159)&gt;4,"",COUNTIF($D$6:$D159,"=F")),"")</f>
        <v/>
      </c>
    </row>
    <row r="160" spans="1:18">
      <c r="A160" s="21">
        <v>156</v>
      </c>
      <c r="B160" s="45" t="s">
        <v>508</v>
      </c>
      <c r="C160" s="13" t="s">
        <v>279</v>
      </c>
      <c r="D160" s="23" t="s">
        <v>98</v>
      </c>
      <c r="E160" s="23" t="s">
        <v>91</v>
      </c>
      <c r="F160" s="22" t="str">
        <f t="shared" si="4"/>
        <v>SS-M</v>
      </c>
      <c r="G160" s="36" t="str">
        <f>IF($F160=G$3&amp;"-"&amp;G$4,IF(COUNTIF($F$5:$F160,"="&amp;$F160)&gt;6,"",$A160),"")</f>
        <v/>
      </c>
      <c r="H160" s="36" t="str">
        <f>IF($F160=H$3&amp;"-"&amp;H$4,IF(COUNTIF($F$5:$F160,"="&amp;$F160)&gt;4,"",COUNTIF($D$6:$D160,"=F")),"")</f>
        <v/>
      </c>
      <c r="I160" s="36" t="str">
        <f>IF($F160=I$3&amp;"-"&amp;I$4,IF(COUNTIF($F$5:$F160,"="&amp;$F160)&gt;6,"",$A160),"")</f>
        <v/>
      </c>
      <c r="J160" s="36" t="str">
        <f>IF($F160=J$3&amp;"-"&amp;J$4,IF(COUNTIF($F$5:$F160,"="&amp;$F160)&gt;4,"",COUNTIF($D$6:$D160,"=F")),"")</f>
        <v/>
      </c>
      <c r="K160" s="36" t="str">
        <f>IF($F160=K$3&amp;"-"&amp;K$4,IF(COUNTIF($F$5:$F160,"="&amp;$F160)&gt;6,"",$A160),"")</f>
        <v/>
      </c>
      <c r="L160" s="36" t="str">
        <f>IF($F160=L$3&amp;"-"&amp;L$4,IF(COUNTIF($F$5:$F160,"="&amp;$F160)&gt;4,"",COUNTIF($D$6:$D160,"=F")),"")</f>
        <v/>
      </c>
      <c r="M160" s="36" t="str">
        <f>IF($F160=M$3&amp;"-"&amp;M$4,IF(COUNTIF($F$5:$F160,"="&amp;$F160)&gt;6,"",$A160),"")</f>
        <v/>
      </c>
      <c r="N160" s="36" t="str">
        <f>IF($F160=N$3&amp;"-"&amp;N$4,IF(COUNTIF($F$5:$F160,"="&amp;$F160)&gt;4,"",COUNTIF($D$6:$D160,"=F")),"")</f>
        <v/>
      </c>
      <c r="O160" s="36" t="str">
        <f>IF($F160=O$3&amp;"-"&amp;O$4,IF(COUNTIF($F$5:$F160,"="&amp;$F160)&gt;6,"",$A160),"")</f>
        <v/>
      </c>
      <c r="P160" s="36" t="str">
        <f>IF($F160=P$3&amp;"-"&amp;P$4,IF(COUNTIF($F$5:$F160,"="&amp;$F160)&gt;4,"",COUNTIF($D$6:$D160,"=F")),"")</f>
        <v/>
      </c>
      <c r="Q160" s="36" t="str">
        <f>IF($F160=Q$3&amp;"-"&amp;Q$4,IF(COUNTIF($F$5:$F160,"="&amp;$F160)&gt;6,"",$A160),"")</f>
        <v/>
      </c>
      <c r="R160" s="36" t="str">
        <f>IF($F160=R$3&amp;"-"&amp;R$4,IF(COUNTIF($F$5:$F160,"="&amp;$F160)&gt;4,"",COUNTIF($D$6:$D160,"=F")),"")</f>
        <v/>
      </c>
    </row>
    <row r="161" spans="1:18" hidden="1">
      <c r="A161" s="21">
        <v>157</v>
      </c>
      <c r="B161" s="45" t="s">
        <v>509</v>
      </c>
      <c r="C161" s="13" t="s">
        <v>156</v>
      </c>
      <c r="D161" s="23" t="s">
        <v>99</v>
      </c>
      <c r="E161" s="23" t="s">
        <v>89</v>
      </c>
      <c r="F161" s="22" t="str">
        <f t="shared" si="4"/>
        <v>HRC-F</v>
      </c>
      <c r="G161" s="36" t="str">
        <f>IF($F161=G$3&amp;"-"&amp;G$4,IF(COUNTIF($F$5:$F161,"="&amp;$F161)&gt;6,"",$A161),"")</f>
        <v/>
      </c>
      <c r="H161" s="36" t="str">
        <f>IF($F161=H$3&amp;"-"&amp;H$4,IF(COUNTIF($F$5:$F161,"="&amp;$F161)&gt;4,"",COUNTIF($D$6:$D161,"=F")),"")</f>
        <v/>
      </c>
      <c r="I161" s="36" t="str">
        <f>IF($F161=I$3&amp;"-"&amp;I$4,IF(COUNTIF($F$5:$F161,"="&amp;$F161)&gt;6,"",$A161),"")</f>
        <v/>
      </c>
      <c r="J161" s="36" t="str">
        <f>IF($F161=J$3&amp;"-"&amp;J$4,IF(COUNTIF($F$5:$F161,"="&amp;$F161)&gt;4,"",COUNTIF($D$6:$D161,"=F")),"")</f>
        <v/>
      </c>
      <c r="K161" s="36" t="str">
        <f>IF($F161=K$3&amp;"-"&amp;K$4,IF(COUNTIF($F$5:$F161,"="&amp;$F161)&gt;6,"",$A161),"")</f>
        <v/>
      </c>
      <c r="L161" s="36" t="str">
        <f>IF($F161=L$3&amp;"-"&amp;L$4,IF(COUNTIF($F$5:$F161,"="&amp;$F161)&gt;4,"",COUNTIF($D$6:$D161,"=F")),"")</f>
        <v/>
      </c>
      <c r="M161" s="36" t="str">
        <f>IF($F161=M$3&amp;"-"&amp;M$4,IF(COUNTIF($F$5:$F161,"="&amp;$F161)&gt;6,"",$A161),"")</f>
        <v/>
      </c>
      <c r="N161" s="36" t="str">
        <f>IF($F161=N$3&amp;"-"&amp;N$4,IF(COUNTIF($F$5:$F161,"="&amp;$F161)&gt;4,"",COUNTIF($D$6:$D161,"=F")),"")</f>
        <v/>
      </c>
      <c r="O161" s="36" t="str">
        <f>IF($F161=O$3&amp;"-"&amp;O$4,IF(COUNTIF($F$5:$F161,"="&amp;$F161)&gt;6,"",$A161),"")</f>
        <v/>
      </c>
      <c r="P161" s="36" t="str">
        <f>IF($F161=P$3&amp;"-"&amp;P$4,IF(COUNTIF($F$5:$F161,"="&amp;$F161)&gt;4,"",COUNTIF($D$6:$D161,"=F")),"")</f>
        <v/>
      </c>
      <c r="Q161" s="36" t="str">
        <f>IF($F161=Q$3&amp;"-"&amp;Q$4,IF(COUNTIF($F$5:$F161,"="&amp;$F161)&gt;6,"",$A161),"")</f>
        <v/>
      </c>
      <c r="R161" s="36" t="str">
        <f>IF($F161=R$3&amp;"-"&amp;R$4,IF(COUNTIF($F$5:$F161,"="&amp;$F161)&gt;4,"",COUNTIF($D$6:$D161,"=F")),"")</f>
        <v/>
      </c>
    </row>
    <row r="162" spans="1:18" hidden="1">
      <c r="A162" s="34">
        <v>158</v>
      </c>
      <c r="B162" s="45" t="s">
        <v>510</v>
      </c>
      <c r="C162" s="13" t="s">
        <v>122</v>
      </c>
      <c r="D162" s="23" t="s">
        <v>99</v>
      </c>
      <c r="E162" s="23" t="s">
        <v>90</v>
      </c>
      <c r="F162" s="22" t="str">
        <f t="shared" si="4"/>
        <v>NJ-F</v>
      </c>
      <c r="G162" s="36" t="str">
        <f>IF($F162=G$3&amp;"-"&amp;G$4,IF(COUNTIF($F$5:$F162,"="&amp;$F162)&gt;6,"",$A162),"")</f>
        <v/>
      </c>
      <c r="H162" s="36" t="str">
        <f>IF($F162=H$3&amp;"-"&amp;H$4,IF(COUNTIF($F$5:$F162,"="&amp;$F162)&gt;4,"",COUNTIF($D$6:$D162,"=F")),"")</f>
        <v/>
      </c>
      <c r="I162" s="36" t="str">
        <f>IF($F162=I$3&amp;"-"&amp;I$4,IF(COUNTIF($F$5:$F162,"="&amp;$F162)&gt;6,"",$A162),"")</f>
        <v/>
      </c>
      <c r="J162" s="36" t="str">
        <f>IF($F162=J$3&amp;"-"&amp;J$4,IF(COUNTIF($F$5:$F162,"="&amp;$F162)&gt;4,"",COUNTIF($D$6:$D162,"=F")),"")</f>
        <v/>
      </c>
      <c r="K162" s="36" t="str">
        <f>IF($F162=K$3&amp;"-"&amp;K$4,IF(COUNTIF($F$5:$F162,"="&amp;$F162)&gt;6,"",$A162),"")</f>
        <v/>
      </c>
      <c r="L162" s="36" t="str">
        <f>IF($F162=L$3&amp;"-"&amp;L$4,IF(COUNTIF($F$5:$F162,"="&amp;$F162)&gt;4,"",COUNTIF($D$6:$D162,"=F")),"")</f>
        <v/>
      </c>
      <c r="M162" s="36" t="str">
        <f>IF($F162=M$3&amp;"-"&amp;M$4,IF(COUNTIF($F$5:$F162,"="&amp;$F162)&gt;6,"",$A162),"")</f>
        <v/>
      </c>
      <c r="N162" s="36" t="str">
        <f>IF($F162=N$3&amp;"-"&amp;N$4,IF(COUNTIF($F$5:$F162,"="&amp;$F162)&gt;4,"",COUNTIF($D$6:$D162,"=F")),"")</f>
        <v/>
      </c>
      <c r="O162" s="36" t="str">
        <f>IF($F162=O$3&amp;"-"&amp;O$4,IF(COUNTIF($F$5:$F162,"="&amp;$F162)&gt;6,"",$A162),"")</f>
        <v/>
      </c>
      <c r="P162" s="36">
        <f>IF($F162=P$3&amp;"-"&amp;P$4,IF(COUNTIF($F$5:$F162,"="&amp;$F162)&gt;4,"",COUNTIF($D$6:$D162,"=F")),"")</f>
        <v>42</v>
      </c>
      <c r="Q162" s="36" t="str">
        <f>IF($F162=Q$3&amp;"-"&amp;Q$4,IF(COUNTIF($F$5:$F162,"="&amp;$F162)&gt;6,"",$A162),"")</f>
        <v/>
      </c>
      <c r="R162" s="36" t="str">
        <f>IF($F162=R$3&amp;"-"&amp;R$4,IF(COUNTIF($F$5:$F162,"="&amp;$F162)&gt;4,"",COUNTIF($D$6:$D162,"=F")),"")</f>
        <v/>
      </c>
    </row>
    <row r="163" spans="1:18" hidden="1">
      <c r="A163" s="18">
        <v>159</v>
      </c>
      <c r="B163" s="45" t="s">
        <v>511</v>
      </c>
      <c r="C163" s="13" t="s">
        <v>259</v>
      </c>
      <c r="D163" s="23" t="s">
        <v>99</v>
      </c>
      <c r="E163" s="23" t="s">
        <v>86</v>
      </c>
      <c r="F163" s="22" t="str">
        <f t="shared" si="4"/>
        <v>C&amp;C-F</v>
      </c>
      <c r="G163" s="36" t="str">
        <f>IF($F163=G$3&amp;"-"&amp;G$4,IF(COUNTIF($F$5:$F163,"="&amp;$F163)&gt;6,"",$A163),"")</f>
        <v/>
      </c>
      <c r="H163" s="36" t="str">
        <f>IF($F163=H$3&amp;"-"&amp;H$4,IF(COUNTIF($F$5:$F163,"="&amp;$F163)&gt;4,"",COUNTIF($D$6:$D163,"=F")),"")</f>
        <v/>
      </c>
      <c r="I163" s="36" t="str">
        <f>IF($F163=I$3&amp;"-"&amp;I$4,IF(COUNTIF($F$5:$F163,"="&amp;$F163)&gt;6,"",$A163),"")</f>
        <v/>
      </c>
      <c r="J163" s="36" t="str">
        <f>IF($F163=J$3&amp;"-"&amp;J$4,IF(COUNTIF($F$5:$F163,"="&amp;$F163)&gt;4,"",COUNTIF($D$6:$D163,"=F")),"")</f>
        <v/>
      </c>
      <c r="K163" s="36" t="str">
        <f>IF($F163=K$3&amp;"-"&amp;K$4,IF(COUNTIF($F$5:$F163,"="&amp;$F163)&gt;6,"",$A163),"")</f>
        <v/>
      </c>
      <c r="L163" s="36" t="str">
        <f>IF($F163=L$3&amp;"-"&amp;L$4,IF(COUNTIF($F$5:$F163,"="&amp;$F163)&gt;4,"",COUNTIF($D$6:$D163,"=F")),"")</f>
        <v/>
      </c>
      <c r="M163" s="36" t="str">
        <f>IF($F163=M$3&amp;"-"&amp;M$4,IF(COUNTIF($F$5:$F163,"="&amp;$F163)&gt;6,"",$A163),"")</f>
        <v/>
      </c>
      <c r="N163" s="36" t="str">
        <f>IF($F163=N$3&amp;"-"&amp;N$4,IF(COUNTIF($F$5:$F163,"="&amp;$F163)&gt;4,"",COUNTIF($D$6:$D163,"=F")),"")</f>
        <v/>
      </c>
      <c r="O163" s="36" t="str">
        <f>IF($F163=O$3&amp;"-"&amp;O$4,IF(COUNTIF($F$5:$F163,"="&amp;$F163)&gt;6,"",$A163),"")</f>
        <v/>
      </c>
      <c r="P163" s="36" t="str">
        <f>IF($F163=P$3&amp;"-"&amp;P$4,IF(COUNTIF($F$5:$F163,"="&amp;$F163)&gt;4,"",COUNTIF($D$6:$D163,"=F")),"")</f>
        <v/>
      </c>
      <c r="Q163" s="36" t="str">
        <f>IF($F163=Q$3&amp;"-"&amp;Q$4,IF(COUNTIF($F$5:$F163,"="&amp;$F163)&gt;6,"",$A163),"")</f>
        <v/>
      </c>
      <c r="R163" s="36" t="str">
        <f>IF($F163=R$3&amp;"-"&amp;R$4,IF(COUNTIF($F$5:$F163,"="&amp;$F163)&gt;4,"",COUNTIF($D$6:$D163,"=F")),"")</f>
        <v/>
      </c>
    </row>
    <row r="164" spans="1:18" hidden="1">
      <c r="A164" s="18">
        <v>160</v>
      </c>
      <c r="B164" s="45" t="s">
        <v>512</v>
      </c>
      <c r="C164" s="13" t="s">
        <v>123</v>
      </c>
      <c r="D164" s="23" t="s">
        <v>99</v>
      </c>
      <c r="E164" s="23" t="s">
        <v>89</v>
      </c>
      <c r="F164" s="22" t="str">
        <f t="shared" si="4"/>
        <v>HRC-F</v>
      </c>
      <c r="G164" s="36" t="str">
        <f>IF($F164=G$3&amp;"-"&amp;G$4,IF(COUNTIF($F$5:$F164,"="&amp;$F164)&gt;6,"",$A164),"")</f>
        <v/>
      </c>
      <c r="H164" s="36" t="str">
        <f>IF($F164=H$3&amp;"-"&amp;H$4,IF(COUNTIF($F$5:$F164,"="&amp;$F164)&gt;4,"",COUNTIF($D$6:$D164,"=F")),"")</f>
        <v/>
      </c>
      <c r="I164" s="36" t="str">
        <f>IF($F164=I$3&amp;"-"&amp;I$4,IF(COUNTIF($F$5:$F164,"="&amp;$F164)&gt;6,"",$A164),"")</f>
        <v/>
      </c>
      <c r="J164" s="36" t="str">
        <f>IF($F164=J$3&amp;"-"&amp;J$4,IF(COUNTIF($F$5:$F164,"="&amp;$F164)&gt;4,"",COUNTIF($D$6:$D164,"=F")),"")</f>
        <v/>
      </c>
      <c r="K164" s="36" t="str">
        <f>IF($F164=K$3&amp;"-"&amp;K$4,IF(COUNTIF($F$5:$F164,"="&amp;$F164)&gt;6,"",$A164),"")</f>
        <v/>
      </c>
      <c r="L164" s="36" t="str">
        <f>IF($F164=L$3&amp;"-"&amp;L$4,IF(COUNTIF($F$5:$F164,"="&amp;$F164)&gt;4,"",COUNTIF($D$6:$D164,"=F")),"")</f>
        <v/>
      </c>
      <c r="M164" s="36" t="str">
        <f>IF($F164=M$3&amp;"-"&amp;M$4,IF(COUNTIF($F$5:$F164,"="&amp;$F164)&gt;6,"",$A164),"")</f>
        <v/>
      </c>
      <c r="N164" s="36" t="str">
        <f>IF($F164=N$3&amp;"-"&amp;N$4,IF(COUNTIF($F$5:$F164,"="&amp;$F164)&gt;4,"",COUNTIF($D$6:$D164,"=F")),"")</f>
        <v/>
      </c>
      <c r="O164" s="36" t="str">
        <f>IF($F164=O$3&amp;"-"&amp;O$4,IF(COUNTIF($F$5:$F164,"="&amp;$F164)&gt;6,"",$A164),"")</f>
        <v/>
      </c>
      <c r="P164" s="36" t="str">
        <f>IF($F164=P$3&amp;"-"&amp;P$4,IF(COUNTIF($F$5:$F164,"="&amp;$F164)&gt;4,"",COUNTIF($D$6:$D164,"=F")),"")</f>
        <v/>
      </c>
      <c r="Q164" s="36" t="str">
        <f>IF($F164=Q$3&amp;"-"&amp;Q$4,IF(COUNTIF($F$5:$F164,"="&amp;$F164)&gt;6,"",$A164),"")</f>
        <v/>
      </c>
      <c r="R164" s="36" t="str">
        <f>IF($F164=R$3&amp;"-"&amp;R$4,IF(COUNTIF($F$5:$F164,"="&amp;$F164)&gt;4,"",COUNTIF($D$6:$D164,"=F")),"")</f>
        <v/>
      </c>
    </row>
    <row r="165" spans="1:18" hidden="1">
      <c r="A165" s="18">
        <v>161</v>
      </c>
      <c r="B165" s="45" t="s">
        <v>513</v>
      </c>
      <c r="C165" s="13" t="s">
        <v>63</v>
      </c>
      <c r="D165" s="23" t="s">
        <v>99</v>
      </c>
      <c r="E165" s="23" t="s">
        <v>89</v>
      </c>
      <c r="F165" s="22" t="str">
        <f t="shared" si="4"/>
        <v>HRC-F</v>
      </c>
      <c r="G165" s="36" t="str">
        <f>IF($F165=G$3&amp;"-"&amp;G$4,IF(COUNTIF($F$5:$F165,"="&amp;$F165)&gt;6,"",$A165),"")</f>
        <v/>
      </c>
      <c r="H165" s="36" t="str">
        <f>IF($F165=H$3&amp;"-"&amp;H$4,IF(COUNTIF($F$5:$F165,"="&amp;$F165)&gt;4,"",COUNTIF($D$6:$D165,"=F")),"")</f>
        <v/>
      </c>
      <c r="I165" s="36" t="str">
        <f>IF($F165=I$3&amp;"-"&amp;I$4,IF(COUNTIF($F$5:$F165,"="&amp;$F165)&gt;6,"",$A165),"")</f>
        <v/>
      </c>
      <c r="J165" s="36" t="str">
        <f>IF($F165=J$3&amp;"-"&amp;J$4,IF(COUNTIF($F$5:$F165,"="&amp;$F165)&gt;4,"",COUNTIF($D$6:$D165,"=F")),"")</f>
        <v/>
      </c>
      <c r="K165" s="36" t="str">
        <f>IF($F165=K$3&amp;"-"&amp;K$4,IF(COUNTIF($F$5:$F165,"="&amp;$F165)&gt;6,"",$A165),"")</f>
        <v/>
      </c>
      <c r="L165" s="36" t="str">
        <f>IF($F165=L$3&amp;"-"&amp;L$4,IF(COUNTIF($F$5:$F165,"="&amp;$F165)&gt;4,"",COUNTIF($D$6:$D165,"=F")),"")</f>
        <v/>
      </c>
      <c r="M165" s="36" t="str">
        <f>IF($F165=M$3&amp;"-"&amp;M$4,IF(COUNTIF($F$5:$F165,"="&amp;$F165)&gt;6,"",$A165),"")</f>
        <v/>
      </c>
      <c r="N165" s="36" t="str">
        <f>IF($F165=N$3&amp;"-"&amp;N$4,IF(COUNTIF($F$5:$F165,"="&amp;$F165)&gt;4,"",COUNTIF($D$6:$D165,"=F")),"")</f>
        <v/>
      </c>
      <c r="O165" s="36" t="str">
        <f>IF($F165=O$3&amp;"-"&amp;O$4,IF(COUNTIF($F$5:$F165,"="&amp;$F165)&gt;6,"",$A165),"")</f>
        <v/>
      </c>
      <c r="P165" s="36" t="str">
        <f>IF($F165=P$3&amp;"-"&amp;P$4,IF(COUNTIF($F$5:$F165,"="&amp;$F165)&gt;4,"",COUNTIF($D$6:$D165,"=F")),"")</f>
        <v/>
      </c>
      <c r="Q165" s="36" t="str">
        <f>IF($F165=Q$3&amp;"-"&amp;Q$4,IF(COUNTIF($F$5:$F165,"="&amp;$F165)&gt;6,"",$A165),"")</f>
        <v/>
      </c>
      <c r="R165" s="36" t="str">
        <f>IF($F165=R$3&amp;"-"&amp;R$4,IF(COUNTIF($F$5:$F165,"="&amp;$F165)&gt;4,"",COUNTIF($D$6:$D165,"=F")),"")</f>
        <v/>
      </c>
    </row>
    <row r="166" spans="1:18" hidden="1">
      <c r="A166" s="19">
        <v>162</v>
      </c>
      <c r="B166" s="45" t="s">
        <v>514</v>
      </c>
      <c r="C166" s="13" t="s">
        <v>344</v>
      </c>
      <c r="D166" s="23" t="s">
        <v>98</v>
      </c>
      <c r="E166" s="23" t="s">
        <v>89</v>
      </c>
      <c r="F166" s="22" t="str">
        <f t="shared" si="4"/>
        <v>HRC-M</v>
      </c>
      <c r="G166" s="36" t="str">
        <f>IF($F166=G$3&amp;"-"&amp;G$4,IF(COUNTIF($F$5:$F166,"="&amp;$F166)&gt;6,"",$A166),"")</f>
        <v/>
      </c>
      <c r="H166" s="36" t="str">
        <f>IF($F166=H$3&amp;"-"&amp;H$4,IF(COUNTIF($F$5:$F166,"="&amp;$F166)&gt;4,"",COUNTIF($D$6:$D166,"=F")),"")</f>
        <v/>
      </c>
      <c r="I166" s="36" t="str">
        <f>IF($F166=I$3&amp;"-"&amp;I$4,IF(COUNTIF($F$5:$F166,"="&amp;$F166)&gt;6,"",$A166),"")</f>
        <v/>
      </c>
      <c r="J166" s="36" t="str">
        <f>IF($F166=J$3&amp;"-"&amp;J$4,IF(COUNTIF($F$5:$F166,"="&amp;$F166)&gt;4,"",COUNTIF($D$6:$D166,"=F")),"")</f>
        <v/>
      </c>
      <c r="K166" s="36" t="str">
        <f>IF($F166=K$3&amp;"-"&amp;K$4,IF(COUNTIF($F$5:$F166,"="&amp;$F166)&gt;6,"",$A166),"")</f>
        <v/>
      </c>
      <c r="L166" s="36" t="str">
        <f>IF($F166=L$3&amp;"-"&amp;L$4,IF(COUNTIF($F$5:$F166,"="&amp;$F166)&gt;4,"",COUNTIF($D$6:$D166,"=F")),"")</f>
        <v/>
      </c>
      <c r="M166" s="36" t="str">
        <f>IF($F166=M$3&amp;"-"&amp;M$4,IF(COUNTIF($F$5:$F166,"="&amp;$F166)&gt;6,"",$A166),"")</f>
        <v/>
      </c>
      <c r="N166" s="36" t="str">
        <f>IF($F166=N$3&amp;"-"&amp;N$4,IF(COUNTIF($F$5:$F166,"="&amp;$F166)&gt;4,"",COUNTIF($D$6:$D166,"=F")),"")</f>
        <v/>
      </c>
      <c r="O166" s="36" t="str">
        <f>IF($F166=O$3&amp;"-"&amp;O$4,IF(COUNTIF($F$5:$F166,"="&amp;$F166)&gt;6,"",$A166),"")</f>
        <v/>
      </c>
      <c r="P166" s="36" t="str">
        <f>IF($F166=P$3&amp;"-"&amp;P$4,IF(COUNTIF($F$5:$F166,"="&amp;$F166)&gt;4,"",COUNTIF($D$6:$D166,"=F")),"")</f>
        <v/>
      </c>
      <c r="Q166" s="36" t="str">
        <f>IF($F166=Q$3&amp;"-"&amp;Q$4,IF(COUNTIF($F$5:$F166,"="&amp;$F166)&gt;6,"",$A166),"")</f>
        <v/>
      </c>
      <c r="R166" s="36" t="str">
        <f>IF($F166=R$3&amp;"-"&amp;R$4,IF(COUNTIF($F$5:$F166,"="&amp;$F166)&gt;4,"",COUNTIF($D$6:$D166,"=F")),"")</f>
        <v/>
      </c>
    </row>
    <row r="167" spans="1:18" hidden="1">
      <c r="A167" s="18">
        <v>163</v>
      </c>
      <c r="B167" s="45" t="s">
        <v>514</v>
      </c>
      <c r="C167" s="13" t="s">
        <v>232</v>
      </c>
      <c r="D167" s="23" t="s">
        <v>99</v>
      </c>
      <c r="E167" s="23" t="s">
        <v>87</v>
      </c>
      <c r="F167" s="22" t="str">
        <f t="shared" si="4"/>
        <v>CTC-F</v>
      </c>
      <c r="G167" s="36" t="str">
        <f>IF($F167=G$3&amp;"-"&amp;G$4,IF(COUNTIF($F$5:$F167,"="&amp;$F167)&gt;6,"",$A167),"")</f>
        <v/>
      </c>
      <c r="H167" s="36" t="str">
        <f>IF($F167=H$3&amp;"-"&amp;H$4,IF(COUNTIF($F$5:$F167,"="&amp;$F167)&gt;4,"",COUNTIF($D$6:$D167,"=F")),"")</f>
        <v/>
      </c>
      <c r="I167" s="36" t="str">
        <f>IF($F167=I$3&amp;"-"&amp;I$4,IF(COUNTIF($F$5:$F167,"="&amp;$F167)&gt;6,"",$A167),"")</f>
        <v/>
      </c>
      <c r="J167" s="36" t="str">
        <f>IF($F167=J$3&amp;"-"&amp;J$4,IF(COUNTIF($F$5:$F167,"="&amp;$F167)&gt;4,"",COUNTIF($D$6:$D167,"=F")),"")</f>
        <v/>
      </c>
      <c r="K167" s="36" t="str">
        <f>IF($F167=K$3&amp;"-"&amp;K$4,IF(COUNTIF($F$5:$F167,"="&amp;$F167)&gt;6,"",$A167),"")</f>
        <v/>
      </c>
      <c r="L167" s="36" t="str">
        <f>IF($F167=L$3&amp;"-"&amp;L$4,IF(COUNTIF($F$5:$F167,"="&amp;$F167)&gt;4,"",COUNTIF($D$6:$D167,"=F")),"")</f>
        <v/>
      </c>
      <c r="M167" s="36" t="str">
        <f>IF($F167=M$3&amp;"-"&amp;M$4,IF(COUNTIF($F$5:$F167,"="&amp;$F167)&gt;6,"",$A167),"")</f>
        <v/>
      </c>
      <c r="N167" s="36" t="str">
        <f>IF($F167=N$3&amp;"-"&amp;N$4,IF(COUNTIF($F$5:$F167,"="&amp;$F167)&gt;4,"",COUNTIF($D$6:$D167,"=F")),"")</f>
        <v/>
      </c>
      <c r="O167" s="36" t="str">
        <f>IF($F167=O$3&amp;"-"&amp;O$4,IF(COUNTIF($F$5:$F167,"="&amp;$F167)&gt;6,"",$A167),"")</f>
        <v/>
      </c>
      <c r="P167" s="36" t="str">
        <f>IF($F167=P$3&amp;"-"&amp;P$4,IF(COUNTIF($F$5:$F167,"="&amp;$F167)&gt;4,"",COUNTIF($D$6:$D167,"=F")),"")</f>
        <v/>
      </c>
      <c r="Q167" s="36" t="str">
        <f>IF($F167=Q$3&amp;"-"&amp;Q$4,IF(COUNTIF($F$5:$F167,"="&amp;$F167)&gt;6,"",$A167),"")</f>
        <v/>
      </c>
      <c r="R167" s="36" t="str">
        <f>IF($F167=R$3&amp;"-"&amp;R$4,IF(COUNTIF($F$5:$F167,"="&amp;$F167)&gt;4,"",COUNTIF($D$6:$D167,"=F")),"")</f>
        <v/>
      </c>
    </row>
    <row r="168" spans="1:18" hidden="1">
      <c r="A168" s="19">
        <v>164</v>
      </c>
      <c r="B168" s="45" t="s">
        <v>515</v>
      </c>
      <c r="C168" s="13" t="s">
        <v>153</v>
      </c>
      <c r="D168" s="23" t="s">
        <v>98</v>
      </c>
      <c r="E168" s="23" t="s">
        <v>90</v>
      </c>
      <c r="F168" s="22" t="str">
        <f t="shared" si="4"/>
        <v>NJ-M</v>
      </c>
      <c r="G168" s="36" t="str">
        <f>IF($F168=G$3&amp;"-"&amp;G$4,IF(COUNTIF($F$5:$F168,"="&amp;$F168)&gt;6,"",$A168),"")</f>
        <v/>
      </c>
      <c r="H168" s="36" t="str">
        <f>IF($F168=H$3&amp;"-"&amp;H$4,IF(COUNTIF($F$5:$F168,"="&amp;$F168)&gt;4,"",COUNTIF($D$6:$D168,"=F")),"")</f>
        <v/>
      </c>
      <c r="I168" s="36" t="str">
        <f>IF($F168=I$3&amp;"-"&amp;I$4,IF(COUNTIF($F$5:$F168,"="&amp;$F168)&gt;6,"",$A168),"")</f>
        <v/>
      </c>
      <c r="J168" s="36" t="str">
        <f>IF($F168=J$3&amp;"-"&amp;J$4,IF(COUNTIF($F$5:$F168,"="&amp;$F168)&gt;4,"",COUNTIF($D$6:$D168,"=F")),"")</f>
        <v/>
      </c>
      <c r="K168" s="36" t="str">
        <f>IF($F168=K$3&amp;"-"&amp;K$4,IF(COUNTIF($F$5:$F168,"="&amp;$F168)&gt;6,"",$A168),"")</f>
        <v/>
      </c>
      <c r="L168" s="36" t="str">
        <f>IF($F168=L$3&amp;"-"&amp;L$4,IF(COUNTIF($F$5:$F168,"="&amp;$F168)&gt;4,"",COUNTIF($D$6:$D168,"=F")),"")</f>
        <v/>
      </c>
      <c r="M168" s="36" t="str">
        <f>IF($F168=M$3&amp;"-"&amp;M$4,IF(COUNTIF($F$5:$F168,"="&amp;$F168)&gt;6,"",$A168),"")</f>
        <v/>
      </c>
      <c r="N168" s="36" t="str">
        <f>IF($F168=N$3&amp;"-"&amp;N$4,IF(COUNTIF($F$5:$F168,"="&amp;$F168)&gt;4,"",COUNTIF($D$6:$D168,"=F")),"")</f>
        <v/>
      </c>
      <c r="O168" s="36" t="str">
        <f>IF($F168=O$3&amp;"-"&amp;O$4,IF(COUNTIF($F$5:$F168,"="&amp;$F168)&gt;6,"",$A168),"")</f>
        <v/>
      </c>
      <c r="P168" s="36" t="str">
        <f>IF($F168=P$3&amp;"-"&amp;P$4,IF(COUNTIF($F$5:$F168,"="&amp;$F168)&gt;4,"",COUNTIF($D$6:$D168,"=F")),"")</f>
        <v/>
      </c>
      <c r="Q168" s="36" t="str">
        <f>IF($F168=Q$3&amp;"-"&amp;Q$4,IF(COUNTIF($F$5:$F168,"="&amp;$F168)&gt;6,"",$A168),"")</f>
        <v/>
      </c>
      <c r="R168" s="36" t="str">
        <f>IF($F168=R$3&amp;"-"&amp;R$4,IF(COUNTIF($F$5:$F168,"="&amp;$F168)&gt;4,"",COUNTIF($D$6:$D168,"=F")),"")</f>
        <v/>
      </c>
    </row>
    <row r="169" spans="1:18">
      <c r="A169" s="18">
        <v>165</v>
      </c>
      <c r="B169" s="45" t="s">
        <v>516</v>
      </c>
      <c r="C169" s="13" t="s">
        <v>45</v>
      </c>
      <c r="D169" s="23" t="s">
        <v>98</v>
      </c>
      <c r="E169" s="23" t="s">
        <v>91</v>
      </c>
      <c r="F169" s="22" t="str">
        <f t="shared" si="4"/>
        <v>SS-M</v>
      </c>
      <c r="G169" s="36" t="str">
        <f>IF($F169=G$3&amp;"-"&amp;G$4,IF(COUNTIF($F$5:$F169,"="&amp;$F169)&gt;6,"",$A169),"")</f>
        <v/>
      </c>
      <c r="H169" s="36" t="str">
        <f>IF($F169=H$3&amp;"-"&amp;H$4,IF(COUNTIF($F$5:$F169,"="&amp;$F169)&gt;4,"",COUNTIF($D$6:$D169,"=F")),"")</f>
        <v/>
      </c>
      <c r="I169" s="36" t="str">
        <f>IF($F169=I$3&amp;"-"&amp;I$4,IF(COUNTIF($F$5:$F169,"="&amp;$F169)&gt;6,"",$A169),"")</f>
        <v/>
      </c>
      <c r="J169" s="36" t="str">
        <f>IF($F169=J$3&amp;"-"&amp;J$4,IF(COUNTIF($F$5:$F169,"="&amp;$F169)&gt;4,"",COUNTIF($D$6:$D169,"=F")),"")</f>
        <v/>
      </c>
      <c r="K169" s="36" t="str">
        <f>IF($F169=K$3&amp;"-"&amp;K$4,IF(COUNTIF($F$5:$F169,"="&amp;$F169)&gt;6,"",$A169),"")</f>
        <v/>
      </c>
      <c r="L169" s="36" t="str">
        <f>IF($F169=L$3&amp;"-"&amp;L$4,IF(COUNTIF($F$5:$F169,"="&amp;$F169)&gt;4,"",COUNTIF($D$6:$D169,"=F")),"")</f>
        <v/>
      </c>
      <c r="M169" s="36" t="str">
        <f>IF($F169=M$3&amp;"-"&amp;M$4,IF(COUNTIF($F$5:$F169,"="&amp;$F169)&gt;6,"",$A169),"")</f>
        <v/>
      </c>
      <c r="N169" s="36" t="str">
        <f>IF($F169=N$3&amp;"-"&amp;N$4,IF(COUNTIF($F$5:$F169,"="&amp;$F169)&gt;4,"",COUNTIF($D$6:$D169,"=F")),"")</f>
        <v/>
      </c>
      <c r="O169" s="36" t="str">
        <f>IF($F169=O$3&amp;"-"&amp;O$4,IF(COUNTIF($F$5:$F169,"="&amp;$F169)&gt;6,"",$A169),"")</f>
        <v/>
      </c>
      <c r="P169" s="36" t="str">
        <f>IF($F169=P$3&amp;"-"&amp;P$4,IF(COUNTIF($F$5:$F169,"="&amp;$F169)&gt;4,"",COUNTIF($D$6:$D169,"=F")),"")</f>
        <v/>
      </c>
      <c r="Q169" s="36" t="str">
        <f>IF($F169=Q$3&amp;"-"&amp;Q$4,IF(COUNTIF($F$5:$F169,"="&amp;$F169)&gt;6,"",$A169),"")</f>
        <v/>
      </c>
      <c r="R169" s="36" t="str">
        <f>IF($F169=R$3&amp;"-"&amp;R$4,IF(COUNTIF($F$5:$F169,"="&amp;$F169)&gt;4,"",COUNTIF($D$6:$D169,"=F")),"")</f>
        <v/>
      </c>
    </row>
    <row r="170" spans="1:18" hidden="1">
      <c r="A170" s="18">
        <v>166</v>
      </c>
      <c r="B170" s="45" t="s">
        <v>517</v>
      </c>
      <c r="C170" s="13" t="s">
        <v>376</v>
      </c>
      <c r="D170" s="23" t="s">
        <v>99</v>
      </c>
      <c r="E170" s="23" t="s">
        <v>90</v>
      </c>
      <c r="F170" s="22" t="str">
        <f t="shared" si="4"/>
        <v>NJ-F</v>
      </c>
      <c r="G170" s="36" t="str">
        <f>IF($F170=G$3&amp;"-"&amp;G$4,IF(COUNTIF($F$5:$F170,"="&amp;$F170)&gt;6,"",$A170),"")</f>
        <v/>
      </c>
      <c r="H170" s="36" t="str">
        <f>IF($F170=H$3&amp;"-"&amp;H$4,IF(COUNTIF($F$5:$F170,"="&amp;$F170)&gt;4,"",COUNTIF($D$6:$D170,"=F")),"")</f>
        <v/>
      </c>
      <c r="I170" s="36" t="str">
        <f>IF($F170=I$3&amp;"-"&amp;I$4,IF(COUNTIF($F$5:$F170,"="&amp;$F170)&gt;6,"",$A170),"")</f>
        <v/>
      </c>
      <c r="J170" s="36" t="str">
        <f>IF($F170=J$3&amp;"-"&amp;J$4,IF(COUNTIF($F$5:$F170,"="&amp;$F170)&gt;4,"",COUNTIF($D$6:$D170,"=F")),"")</f>
        <v/>
      </c>
      <c r="K170" s="36" t="str">
        <f>IF($F170=K$3&amp;"-"&amp;K$4,IF(COUNTIF($F$5:$F170,"="&amp;$F170)&gt;6,"",$A170),"")</f>
        <v/>
      </c>
      <c r="L170" s="36" t="str">
        <f>IF($F170=L$3&amp;"-"&amp;L$4,IF(COUNTIF($F$5:$F170,"="&amp;$F170)&gt;4,"",COUNTIF($D$6:$D170,"=F")),"")</f>
        <v/>
      </c>
      <c r="M170" s="36" t="str">
        <f>IF($F170=M$3&amp;"-"&amp;M$4,IF(COUNTIF($F$5:$F170,"="&amp;$F170)&gt;6,"",$A170),"")</f>
        <v/>
      </c>
      <c r="N170" s="36" t="str">
        <f>IF($F170=N$3&amp;"-"&amp;N$4,IF(COUNTIF($F$5:$F170,"="&amp;$F170)&gt;4,"",COUNTIF($D$6:$D170,"=F")),"")</f>
        <v/>
      </c>
      <c r="O170" s="36" t="str">
        <f>IF($F170=O$3&amp;"-"&amp;O$4,IF(COUNTIF($F$5:$F170,"="&amp;$F170)&gt;6,"",$A170),"")</f>
        <v/>
      </c>
      <c r="P170" s="36" t="str">
        <f>IF($F170=P$3&amp;"-"&amp;P$4,IF(COUNTIF($F$5:$F170,"="&amp;$F170)&gt;4,"",COUNTIF($D$6:$D170,"=F")),"")</f>
        <v/>
      </c>
      <c r="Q170" s="36" t="str">
        <f>IF($F170=Q$3&amp;"-"&amp;Q$4,IF(COUNTIF($F$5:$F170,"="&amp;$F170)&gt;6,"",$A170),"")</f>
        <v/>
      </c>
      <c r="R170" s="36" t="str">
        <f>IF($F170=R$3&amp;"-"&amp;R$4,IF(COUNTIF($F$5:$F170,"="&amp;$F170)&gt;4,"",COUNTIF($D$6:$D170,"=F")),"")</f>
        <v/>
      </c>
    </row>
    <row r="171" spans="1:18" hidden="1">
      <c r="A171" s="21">
        <v>167</v>
      </c>
      <c r="B171" s="45" t="s">
        <v>518</v>
      </c>
      <c r="C171" s="13" t="s">
        <v>377</v>
      </c>
      <c r="D171" s="23" t="s">
        <v>99</v>
      </c>
      <c r="E171" s="23" t="s">
        <v>90</v>
      </c>
      <c r="F171" s="22" t="str">
        <f t="shared" si="4"/>
        <v>NJ-F</v>
      </c>
      <c r="G171" s="36" t="str">
        <f>IF($F171=G$3&amp;"-"&amp;G$4,IF(COUNTIF($F$5:$F171,"="&amp;$F171)&gt;6,"",$A171),"")</f>
        <v/>
      </c>
      <c r="H171" s="36" t="str">
        <f>IF($F171=H$3&amp;"-"&amp;H$4,IF(COUNTIF($F$5:$F171,"="&amp;$F171)&gt;4,"",COUNTIF($D$6:$D171,"=F")),"")</f>
        <v/>
      </c>
      <c r="I171" s="36" t="str">
        <f>IF($F171=I$3&amp;"-"&amp;I$4,IF(COUNTIF($F$5:$F171,"="&amp;$F171)&gt;6,"",$A171),"")</f>
        <v/>
      </c>
      <c r="J171" s="36" t="str">
        <f>IF($F171=J$3&amp;"-"&amp;J$4,IF(COUNTIF($F$5:$F171,"="&amp;$F171)&gt;4,"",COUNTIF($D$6:$D171,"=F")),"")</f>
        <v/>
      </c>
      <c r="K171" s="36" t="str">
        <f>IF($F171=K$3&amp;"-"&amp;K$4,IF(COUNTIF($F$5:$F171,"="&amp;$F171)&gt;6,"",$A171),"")</f>
        <v/>
      </c>
      <c r="L171" s="36" t="str">
        <f>IF($F171=L$3&amp;"-"&amp;L$4,IF(COUNTIF($F$5:$F171,"="&amp;$F171)&gt;4,"",COUNTIF($D$6:$D171,"=F")),"")</f>
        <v/>
      </c>
      <c r="M171" s="36" t="str">
        <f>IF($F171=M$3&amp;"-"&amp;M$4,IF(COUNTIF($F$5:$F171,"="&amp;$F171)&gt;6,"",$A171),"")</f>
        <v/>
      </c>
      <c r="N171" s="36" t="str">
        <f>IF($F171=N$3&amp;"-"&amp;N$4,IF(COUNTIF($F$5:$F171,"="&amp;$F171)&gt;4,"",COUNTIF($D$6:$D171,"=F")),"")</f>
        <v/>
      </c>
      <c r="O171" s="36" t="str">
        <f>IF($F171=O$3&amp;"-"&amp;O$4,IF(COUNTIF($F$5:$F171,"="&amp;$F171)&gt;6,"",$A171),"")</f>
        <v/>
      </c>
      <c r="P171" s="36" t="str">
        <f>IF($F171=P$3&amp;"-"&amp;P$4,IF(COUNTIF($F$5:$F171,"="&amp;$F171)&gt;4,"",COUNTIF($D$6:$D171,"=F")),"")</f>
        <v/>
      </c>
      <c r="Q171" s="36" t="str">
        <f>IF($F171=Q$3&amp;"-"&amp;Q$4,IF(COUNTIF($F$5:$F171,"="&amp;$F171)&gt;6,"",$A171),"")</f>
        <v/>
      </c>
      <c r="R171" s="36" t="str">
        <f>IF($F171=R$3&amp;"-"&amp;R$4,IF(COUNTIF($F$5:$F171,"="&amp;$F171)&gt;4,"",COUNTIF($D$6:$D171,"=F")),"")</f>
        <v/>
      </c>
    </row>
    <row r="172" spans="1:18" hidden="1">
      <c r="A172" s="18">
        <v>168</v>
      </c>
      <c r="B172" s="45" t="s">
        <v>519</v>
      </c>
      <c r="C172" s="13" t="s">
        <v>267</v>
      </c>
      <c r="D172" s="23" t="s">
        <v>98</v>
      </c>
      <c r="E172" s="23" t="s">
        <v>88</v>
      </c>
      <c r="F172" s="22" t="str">
        <f t="shared" si="4"/>
        <v>Ely-M</v>
      </c>
      <c r="G172" s="36" t="str">
        <f>IF($F172=G$3&amp;"-"&amp;G$4,IF(COUNTIF($F$5:$F172,"="&amp;$F172)&gt;6,"",$A172),"")</f>
        <v/>
      </c>
      <c r="H172" s="36" t="str">
        <f>IF($F172=H$3&amp;"-"&amp;H$4,IF(COUNTIF($F$5:$F172,"="&amp;$F172)&gt;4,"",COUNTIF($D$6:$D172,"=F")),"")</f>
        <v/>
      </c>
      <c r="I172" s="36" t="str">
        <f>IF($F172=I$3&amp;"-"&amp;I$4,IF(COUNTIF($F$5:$F172,"="&amp;$F172)&gt;6,"",$A172),"")</f>
        <v/>
      </c>
      <c r="J172" s="36" t="str">
        <f>IF($F172=J$3&amp;"-"&amp;J$4,IF(COUNTIF($F$5:$F172,"="&amp;$F172)&gt;4,"",COUNTIF($D$6:$D172,"=F")),"")</f>
        <v/>
      </c>
      <c r="K172" s="36" t="str">
        <f>IF($F172=K$3&amp;"-"&amp;K$4,IF(COUNTIF($F$5:$F172,"="&amp;$F172)&gt;6,"",$A172),"")</f>
        <v/>
      </c>
      <c r="L172" s="36" t="str">
        <f>IF($F172=L$3&amp;"-"&amp;L$4,IF(COUNTIF($F$5:$F172,"="&amp;$F172)&gt;4,"",COUNTIF($D$6:$D172,"=F")),"")</f>
        <v/>
      </c>
      <c r="M172" s="36" t="str">
        <f>IF($F172=M$3&amp;"-"&amp;M$4,IF(COUNTIF($F$5:$F172,"="&amp;$F172)&gt;6,"",$A172),"")</f>
        <v/>
      </c>
      <c r="N172" s="36" t="str">
        <f>IF($F172=N$3&amp;"-"&amp;N$4,IF(COUNTIF($F$5:$F172,"="&amp;$F172)&gt;4,"",COUNTIF($D$6:$D172,"=F")),"")</f>
        <v/>
      </c>
      <c r="O172" s="36" t="str">
        <f>IF($F172=O$3&amp;"-"&amp;O$4,IF(COUNTIF($F$5:$F172,"="&amp;$F172)&gt;6,"",$A172),"")</f>
        <v/>
      </c>
      <c r="P172" s="36" t="str">
        <f>IF($F172=P$3&amp;"-"&amp;P$4,IF(COUNTIF($F$5:$F172,"="&amp;$F172)&gt;4,"",COUNTIF($D$6:$D172,"=F")),"")</f>
        <v/>
      </c>
      <c r="Q172" s="36" t="str">
        <f>IF($F172=Q$3&amp;"-"&amp;Q$4,IF(COUNTIF($F$5:$F172,"="&amp;$F172)&gt;6,"",$A172),"")</f>
        <v/>
      </c>
      <c r="R172" s="36" t="str">
        <f>IF($F172=R$3&amp;"-"&amp;R$4,IF(COUNTIF($F$5:$F172,"="&amp;$F172)&gt;4,"",COUNTIF($D$6:$D172,"=F")),"")</f>
        <v/>
      </c>
    </row>
    <row r="173" spans="1:18" hidden="1">
      <c r="A173" s="14">
        <v>169</v>
      </c>
      <c r="B173" s="45" t="s">
        <v>520</v>
      </c>
      <c r="C173" s="13" t="s">
        <v>25</v>
      </c>
      <c r="D173" s="23" t="s">
        <v>98</v>
      </c>
      <c r="E173" s="23" t="s">
        <v>89</v>
      </c>
      <c r="F173" s="22" t="str">
        <f t="shared" si="4"/>
        <v>HRC-M</v>
      </c>
      <c r="G173" s="36" t="str">
        <f>IF($F173=G$3&amp;"-"&amp;G$4,IF(COUNTIF($F$5:$F173,"="&amp;$F173)&gt;6,"",$A173),"")</f>
        <v/>
      </c>
      <c r="H173" s="36" t="str">
        <f>IF($F173=H$3&amp;"-"&amp;H$4,IF(COUNTIF($F$5:$F173,"="&amp;$F173)&gt;4,"",COUNTIF($D$6:$D173,"=F")),"")</f>
        <v/>
      </c>
      <c r="I173" s="36" t="str">
        <f>IF($F173=I$3&amp;"-"&amp;I$4,IF(COUNTIF($F$5:$F173,"="&amp;$F173)&gt;6,"",$A173),"")</f>
        <v/>
      </c>
      <c r="J173" s="36" t="str">
        <f>IF($F173=J$3&amp;"-"&amp;J$4,IF(COUNTIF($F$5:$F173,"="&amp;$F173)&gt;4,"",COUNTIF($D$6:$D173,"=F")),"")</f>
        <v/>
      </c>
      <c r="K173" s="36" t="str">
        <f>IF($F173=K$3&amp;"-"&amp;K$4,IF(COUNTIF($F$5:$F173,"="&amp;$F173)&gt;6,"",$A173),"")</f>
        <v/>
      </c>
      <c r="L173" s="36" t="str">
        <f>IF($F173=L$3&amp;"-"&amp;L$4,IF(COUNTIF($F$5:$F173,"="&amp;$F173)&gt;4,"",COUNTIF($D$6:$D173,"=F")),"")</f>
        <v/>
      </c>
      <c r="M173" s="36" t="str">
        <f>IF($F173=M$3&amp;"-"&amp;M$4,IF(COUNTIF($F$5:$F173,"="&amp;$F173)&gt;6,"",$A173),"")</f>
        <v/>
      </c>
      <c r="N173" s="36" t="str">
        <f>IF($F173=N$3&amp;"-"&amp;N$4,IF(COUNTIF($F$5:$F173,"="&amp;$F173)&gt;4,"",COUNTIF($D$6:$D173,"=F")),"")</f>
        <v/>
      </c>
      <c r="O173" s="36" t="str">
        <f>IF($F173=O$3&amp;"-"&amp;O$4,IF(COUNTIF($F$5:$F173,"="&amp;$F173)&gt;6,"",$A173),"")</f>
        <v/>
      </c>
      <c r="P173" s="36" t="str">
        <f>IF($F173=P$3&amp;"-"&amp;P$4,IF(COUNTIF($F$5:$F173,"="&amp;$F173)&gt;4,"",COUNTIF($D$6:$D173,"=F")),"")</f>
        <v/>
      </c>
      <c r="Q173" s="36" t="str">
        <f>IF($F173=Q$3&amp;"-"&amp;Q$4,IF(COUNTIF($F$5:$F173,"="&amp;$F173)&gt;6,"",$A173),"")</f>
        <v/>
      </c>
      <c r="R173" s="36" t="str">
        <f>IF($F173=R$3&amp;"-"&amp;R$4,IF(COUNTIF($F$5:$F173,"="&amp;$F173)&gt;4,"",COUNTIF($D$6:$D173,"=F")),"")</f>
        <v/>
      </c>
    </row>
    <row r="174" spans="1:18">
      <c r="A174" s="14">
        <v>170</v>
      </c>
      <c r="B174" s="45" t="s">
        <v>521</v>
      </c>
      <c r="C174" s="13" t="s">
        <v>46</v>
      </c>
      <c r="D174" s="23" t="s">
        <v>98</v>
      </c>
      <c r="E174" s="23" t="s">
        <v>91</v>
      </c>
      <c r="F174" s="22" t="str">
        <f t="shared" si="4"/>
        <v>SS-M</v>
      </c>
      <c r="G174" s="36" t="str">
        <f>IF($F174=G$3&amp;"-"&amp;G$4,IF(COUNTIF($F$5:$F174,"="&amp;$F174)&gt;6,"",$A174),"")</f>
        <v/>
      </c>
      <c r="H174" s="36" t="str">
        <f>IF($F174=H$3&amp;"-"&amp;H$4,IF(COUNTIF($F$5:$F174,"="&amp;$F174)&gt;4,"",COUNTIF($D$6:$D174,"=F")),"")</f>
        <v/>
      </c>
      <c r="I174" s="36" t="str">
        <f>IF($F174=I$3&amp;"-"&amp;I$4,IF(COUNTIF($F$5:$F174,"="&amp;$F174)&gt;6,"",$A174),"")</f>
        <v/>
      </c>
      <c r="J174" s="36" t="str">
        <f>IF($F174=J$3&amp;"-"&amp;J$4,IF(COUNTIF($F$5:$F174,"="&amp;$F174)&gt;4,"",COUNTIF($D$6:$D174,"=F")),"")</f>
        <v/>
      </c>
      <c r="K174" s="36" t="str">
        <f>IF($F174=K$3&amp;"-"&amp;K$4,IF(COUNTIF($F$5:$F174,"="&amp;$F174)&gt;6,"",$A174),"")</f>
        <v/>
      </c>
      <c r="L174" s="36" t="str">
        <f>IF($F174=L$3&amp;"-"&amp;L$4,IF(COUNTIF($F$5:$F174,"="&amp;$F174)&gt;4,"",COUNTIF($D$6:$D174,"=F")),"")</f>
        <v/>
      </c>
      <c r="M174" s="36" t="str">
        <f>IF($F174=M$3&amp;"-"&amp;M$4,IF(COUNTIF($F$5:$F174,"="&amp;$F174)&gt;6,"",$A174),"")</f>
        <v/>
      </c>
      <c r="N174" s="36" t="str">
        <f>IF($F174=N$3&amp;"-"&amp;N$4,IF(COUNTIF($F$5:$F174,"="&amp;$F174)&gt;4,"",COUNTIF($D$6:$D174,"=F")),"")</f>
        <v/>
      </c>
      <c r="O174" s="36" t="str">
        <f>IF($F174=O$3&amp;"-"&amp;O$4,IF(COUNTIF($F$5:$F174,"="&amp;$F174)&gt;6,"",$A174),"")</f>
        <v/>
      </c>
      <c r="P174" s="36" t="str">
        <f>IF($F174=P$3&amp;"-"&amp;P$4,IF(COUNTIF($F$5:$F174,"="&amp;$F174)&gt;4,"",COUNTIF($D$6:$D174,"=F")),"")</f>
        <v/>
      </c>
      <c r="Q174" s="36" t="str">
        <f>IF($F174=Q$3&amp;"-"&amp;Q$4,IF(COUNTIF($F$5:$F174,"="&amp;$F174)&gt;6,"",$A174),"")</f>
        <v/>
      </c>
      <c r="R174" s="36" t="str">
        <f>IF($F174=R$3&amp;"-"&amp;R$4,IF(COUNTIF($F$5:$F174,"="&amp;$F174)&gt;4,"",COUNTIF($D$6:$D174,"=F")),"")</f>
        <v/>
      </c>
    </row>
    <row r="175" spans="1:18" hidden="1">
      <c r="A175" s="14">
        <v>171</v>
      </c>
      <c r="B175" s="45" t="s">
        <v>522</v>
      </c>
      <c r="C175" s="13" t="s">
        <v>438</v>
      </c>
      <c r="D175" s="23" t="s">
        <v>99</v>
      </c>
      <c r="E175" s="23" t="s">
        <v>86</v>
      </c>
      <c r="F175" s="22" t="str">
        <f t="shared" si="4"/>
        <v>C&amp;C-F</v>
      </c>
      <c r="G175" s="36" t="str">
        <f>IF($F175=G$3&amp;"-"&amp;G$4,IF(COUNTIF($F$5:$F175,"="&amp;$F175)&gt;6,"",$A175),"")</f>
        <v/>
      </c>
      <c r="H175" s="36" t="str">
        <f>IF($F175=H$3&amp;"-"&amp;H$4,IF(COUNTIF($F$5:$F175,"="&amp;$F175)&gt;4,"",COUNTIF($D$6:$D175,"=F")),"")</f>
        <v/>
      </c>
      <c r="I175" s="36" t="str">
        <f>IF($F175=I$3&amp;"-"&amp;I$4,IF(COUNTIF($F$5:$F175,"="&amp;$F175)&gt;6,"",$A175),"")</f>
        <v/>
      </c>
      <c r="J175" s="36" t="str">
        <f>IF($F175=J$3&amp;"-"&amp;J$4,IF(COUNTIF($F$5:$F175,"="&amp;$F175)&gt;4,"",COUNTIF($D$6:$D175,"=F")),"")</f>
        <v/>
      </c>
      <c r="K175" s="36" t="str">
        <f>IF($F175=K$3&amp;"-"&amp;K$4,IF(COUNTIF($F$5:$F175,"="&amp;$F175)&gt;6,"",$A175),"")</f>
        <v/>
      </c>
      <c r="L175" s="36" t="str">
        <f>IF($F175=L$3&amp;"-"&amp;L$4,IF(COUNTIF($F$5:$F175,"="&amp;$F175)&gt;4,"",COUNTIF($D$6:$D175,"=F")),"")</f>
        <v/>
      </c>
      <c r="M175" s="36" t="str">
        <f>IF($F175=M$3&amp;"-"&amp;M$4,IF(COUNTIF($F$5:$F175,"="&amp;$F175)&gt;6,"",$A175),"")</f>
        <v/>
      </c>
      <c r="N175" s="36" t="str">
        <f>IF($F175=N$3&amp;"-"&amp;N$4,IF(COUNTIF($F$5:$F175,"="&amp;$F175)&gt;4,"",COUNTIF($D$6:$D175,"=F")),"")</f>
        <v/>
      </c>
      <c r="O175" s="36" t="str">
        <f>IF($F175=O$3&amp;"-"&amp;O$4,IF(COUNTIF($F$5:$F175,"="&amp;$F175)&gt;6,"",$A175),"")</f>
        <v/>
      </c>
      <c r="P175" s="36" t="str">
        <f>IF($F175=P$3&amp;"-"&amp;P$4,IF(COUNTIF($F$5:$F175,"="&amp;$F175)&gt;4,"",COUNTIF($D$6:$D175,"=F")),"")</f>
        <v/>
      </c>
      <c r="Q175" s="36" t="str">
        <f>IF($F175=Q$3&amp;"-"&amp;Q$4,IF(COUNTIF($F$5:$F175,"="&amp;$F175)&gt;6,"",$A175),"")</f>
        <v/>
      </c>
      <c r="R175" s="36" t="str">
        <f>IF($F175=R$3&amp;"-"&amp;R$4,IF(COUNTIF($F$5:$F175,"="&amp;$F175)&gt;4,"",COUNTIF($D$6:$D175,"=F")),"")</f>
        <v/>
      </c>
    </row>
    <row r="176" spans="1:18">
      <c r="A176" s="14">
        <v>172</v>
      </c>
      <c r="B176" s="45" t="s">
        <v>523</v>
      </c>
      <c r="C176" s="13" t="s">
        <v>47</v>
      </c>
      <c r="D176" s="23" t="s">
        <v>98</v>
      </c>
      <c r="E176" s="23" t="s">
        <v>91</v>
      </c>
      <c r="F176" s="22" t="str">
        <f t="shared" si="4"/>
        <v>SS-M</v>
      </c>
      <c r="G176" s="36" t="str">
        <f>IF($F176=G$3&amp;"-"&amp;G$4,IF(COUNTIF($F$5:$F176,"="&amp;$F176)&gt;6,"",$A176),"")</f>
        <v/>
      </c>
      <c r="H176" s="36" t="str">
        <f>IF($F176=H$3&amp;"-"&amp;H$4,IF(COUNTIF($F$5:$F176,"="&amp;$F176)&gt;4,"",COUNTIF($D$6:$D176,"=F")),"")</f>
        <v/>
      </c>
      <c r="I176" s="36" t="str">
        <f>IF($F176=I$3&amp;"-"&amp;I$4,IF(COUNTIF($F$5:$F176,"="&amp;$F176)&gt;6,"",$A176),"")</f>
        <v/>
      </c>
      <c r="J176" s="36" t="str">
        <f>IF($F176=J$3&amp;"-"&amp;J$4,IF(COUNTIF($F$5:$F176,"="&amp;$F176)&gt;4,"",COUNTIF($D$6:$D176,"=F")),"")</f>
        <v/>
      </c>
      <c r="K176" s="36" t="str">
        <f>IF($F176=K$3&amp;"-"&amp;K$4,IF(COUNTIF($F$5:$F176,"="&amp;$F176)&gt;6,"",$A176),"")</f>
        <v/>
      </c>
      <c r="L176" s="36" t="str">
        <f>IF($F176=L$3&amp;"-"&amp;L$4,IF(COUNTIF($F$5:$F176,"="&amp;$F176)&gt;4,"",COUNTIF($D$6:$D176,"=F")),"")</f>
        <v/>
      </c>
      <c r="M176" s="36" t="str">
        <f>IF($F176=M$3&amp;"-"&amp;M$4,IF(COUNTIF($F$5:$F176,"="&amp;$F176)&gt;6,"",$A176),"")</f>
        <v/>
      </c>
      <c r="N176" s="36" t="str">
        <f>IF($F176=N$3&amp;"-"&amp;N$4,IF(COUNTIF($F$5:$F176,"="&amp;$F176)&gt;4,"",COUNTIF($D$6:$D176,"=F")),"")</f>
        <v/>
      </c>
      <c r="O176" s="36" t="str">
        <f>IF($F176=O$3&amp;"-"&amp;O$4,IF(COUNTIF($F$5:$F176,"="&amp;$F176)&gt;6,"",$A176),"")</f>
        <v/>
      </c>
      <c r="P176" s="36" t="str">
        <f>IF($F176=P$3&amp;"-"&amp;P$4,IF(COUNTIF($F$5:$F176,"="&amp;$F176)&gt;4,"",COUNTIF($D$6:$D176,"=F")),"")</f>
        <v/>
      </c>
      <c r="Q176" s="36" t="str">
        <f>IF($F176=Q$3&amp;"-"&amp;Q$4,IF(COUNTIF($F$5:$F176,"="&amp;$F176)&gt;6,"",$A176),"")</f>
        <v/>
      </c>
      <c r="R176" s="36" t="str">
        <f>IF($F176=R$3&amp;"-"&amp;R$4,IF(COUNTIF($F$5:$F176,"="&amp;$F176)&gt;4,"",COUNTIF($D$6:$D176,"=F")),"")</f>
        <v/>
      </c>
    </row>
    <row r="177" spans="1:18" hidden="1">
      <c r="A177" s="14">
        <v>173</v>
      </c>
      <c r="B177" s="45" t="s">
        <v>524</v>
      </c>
      <c r="C177" s="13" t="s">
        <v>374</v>
      </c>
      <c r="D177" s="23" t="s">
        <v>98</v>
      </c>
      <c r="E177" s="23" t="s">
        <v>90</v>
      </c>
      <c r="F177" s="22" t="str">
        <f t="shared" si="4"/>
        <v>NJ-M</v>
      </c>
      <c r="G177" s="36" t="str">
        <f>IF($F177=G$3&amp;"-"&amp;G$4,IF(COUNTIF($F$5:$F177,"="&amp;$F177)&gt;6,"",$A177),"")</f>
        <v/>
      </c>
      <c r="H177" s="36" t="str">
        <f>IF($F177=H$3&amp;"-"&amp;H$4,IF(COUNTIF($F$5:$F177,"="&amp;$F177)&gt;4,"",COUNTIF($D$6:$D177,"=F")),"")</f>
        <v/>
      </c>
      <c r="I177" s="36" t="str">
        <f>IF($F177=I$3&amp;"-"&amp;I$4,IF(COUNTIF($F$5:$F177,"="&amp;$F177)&gt;6,"",$A177),"")</f>
        <v/>
      </c>
      <c r="J177" s="36" t="str">
        <f>IF($F177=J$3&amp;"-"&amp;J$4,IF(COUNTIF($F$5:$F177,"="&amp;$F177)&gt;4,"",COUNTIF($D$6:$D177,"=F")),"")</f>
        <v/>
      </c>
      <c r="K177" s="36" t="str">
        <f>IF($F177=K$3&amp;"-"&amp;K$4,IF(COUNTIF($F$5:$F177,"="&amp;$F177)&gt;6,"",$A177),"")</f>
        <v/>
      </c>
      <c r="L177" s="36" t="str">
        <f>IF($F177=L$3&amp;"-"&amp;L$4,IF(COUNTIF($F$5:$F177,"="&amp;$F177)&gt;4,"",COUNTIF($D$6:$D177,"=F")),"")</f>
        <v/>
      </c>
      <c r="M177" s="36" t="str">
        <f>IF($F177=M$3&amp;"-"&amp;M$4,IF(COUNTIF($F$5:$F177,"="&amp;$F177)&gt;6,"",$A177),"")</f>
        <v/>
      </c>
      <c r="N177" s="36" t="str">
        <f>IF($F177=N$3&amp;"-"&amp;N$4,IF(COUNTIF($F$5:$F177,"="&amp;$F177)&gt;4,"",COUNTIF($D$6:$D177,"=F")),"")</f>
        <v/>
      </c>
      <c r="O177" s="36" t="str">
        <f>IF($F177=O$3&amp;"-"&amp;O$4,IF(COUNTIF($F$5:$F177,"="&amp;$F177)&gt;6,"",$A177),"")</f>
        <v/>
      </c>
      <c r="P177" s="36" t="str">
        <f>IF($F177=P$3&amp;"-"&amp;P$4,IF(COUNTIF($F$5:$F177,"="&amp;$F177)&gt;4,"",COUNTIF($D$6:$D177,"=F")),"")</f>
        <v/>
      </c>
      <c r="Q177" s="36" t="str">
        <f>IF($F177=Q$3&amp;"-"&amp;Q$4,IF(COUNTIF($F$5:$F177,"="&amp;$F177)&gt;6,"",$A177),"")</f>
        <v/>
      </c>
      <c r="R177" s="36" t="str">
        <f>IF($F177=R$3&amp;"-"&amp;R$4,IF(COUNTIF($F$5:$F177,"="&amp;$F177)&gt;4,"",COUNTIF($D$6:$D177,"=F")),"")</f>
        <v/>
      </c>
    </row>
    <row r="178" spans="1:18" hidden="1">
      <c r="A178" s="18">
        <v>174</v>
      </c>
      <c r="B178" s="45" t="s">
        <v>525</v>
      </c>
      <c r="C178" s="13" t="s">
        <v>121</v>
      </c>
      <c r="D178" s="23" t="s">
        <v>99</v>
      </c>
      <c r="E178" s="23" t="s">
        <v>90</v>
      </c>
      <c r="F178" s="22" t="str">
        <f t="shared" si="4"/>
        <v>NJ-F</v>
      </c>
      <c r="G178" s="36" t="str">
        <f>IF($F178=G$3&amp;"-"&amp;G$4,IF(COUNTIF($F$5:$F178,"="&amp;$F178)&gt;6,"",$A178),"")</f>
        <v/>
      </c>
      <c r="H178" s="36" t="str">
        <f>IF($F178=H$3&amp;"-"&amp;H$4,IF(COUNTIF($F$5:$F178,"="&amp;$F178)&gt;4,"",COUNTIF($D$6:$D178,"=F")),"")</f>
        <v/>
      </c>
      <c r="I178" s="36" t="str">
        <f>IF($F178=I$3&amp;"-"&amp;I$4,IF(COUNTIF($F$5:$F178,"="&amp;$F178)&gt;6,"",$A178),"")</f>
        <v/>
      </c>
      <c r="J178" s="36" t="str">
        <f>IF($F178=J$3&amp;"-"&amp;J$4,IF(COUNTIF($F$5:$F178,"="&amp;$F178)&gt;4,"",COUNTIF($D$6:$D178,"=F")),"")</f>
        <v/>
      </c>
      <c r="K178" s="36" t="str">
        <f>IF($F178=K$3&amp;"-"&amp;K$4,IF(COUNTIF($F$5:$F178,"="&amp;$F178)&gt;6,"",$A178),"")</f>
        <v/>
      </c>
      <c r="L178" s="36" t="str">
        <f>IF($F178=L$3&amp;"-"&amp;L$4,IF(COUNTIF($F$5:$F178,"="&amp;$F178)&gt;4,"",COUNTIF($D$6:$D178,"=F")),"")</f>
        <v/>
      </c>
      <c r="M178" s="36" t="str">
        <f>IF($F178=M$3&amp;"-"&amp;M$4,IF(COUNTIF($F$5:$F178,"="&amp;$F178)&gt;6,"",$A178),"")</f>
        <v/>
      </c>
      <c r="N178" s="36" t="str">
        <f>IF($F178=N$3&amp;"-"&amp;N$4,IF(COUNTIF($F$5:$F178,"="&amp;$F178)&gt;4,"",COUNTIF($D$6:$D178,"=F")),"")</f>
        <v/>
      </c>
      <c r="O178" s="36" t="str">
        <f>IF($F178=O$3&amp;"-"&amp;O$4,IF(COUNTIF($F$5:$F178,"="&amp;$F178)&gt;6,"",$A178),"")</f>
        <v/>
      </c>
      <c r="P178" s="36" t="str">
        <f>IF($F178=P$3&amp;"-"&amp;P$4,IF(COUNTIF($F$5:$F178,"="&amp;$F178)&gt;4,"",COUNTIF($D$6:$D178,"=F")),"")</f>
        <v/>
      </c>
      <c r="Q178" s="36" t="str">
        <f>IF($F178=Q$3&amp;"-"&amp;Q$4,IF(COUNTIF($F$5:$F178,"="&amp;$F178)&gt;6,"",$A178),"")</f>
        <v/>
      </c>
      <c r="R178" s="36" t="str">
        <f>IF($F178=R$3&amp;"-"&amp;R$4,IF(COUNTIF($F$5:$F178,"="&amp;$F178)&gt;4,"",COUNTIF($D$6:$D178,"=F")),"")</f>
        <v/>
      </c>
    </row>
    <row r="179" spans="1:18" hidden="1">
      <c r="A179" s="18">
        <v>175</v>
      </c>
      <c r="B179" s="45" t="s">
        <v>526</v>
      </c>
      <c r="C179" s="13" t="s">
        <v>4</v>
      </c>
      <c r="D179" s="23" t="s">
        <v>98</v>
      </c>
      <c r="E179" s="23" t="s">
        <v>89</v>
      </c>
      <c r="F179" s="22" t="str">
        <f t="shared" si="4"/>
        <v>HRC-M</v>
      </c>
      <c r="G179" s="36" t="str">
        <f>IF($F179=G$3&amp;"-"&amp;G$4,IF(COUNTIF($F$5:$F179,"="&amp;$F179)&gt;6,"",$A179),"")</f>
        <v/>
      </c>
      <c r="H179" s="36" t="str">
        <f>IF($F179=H$3&amp;"-"&amp;H$4,IF(COUNTIF($F$5:$F179,"="&amp;$F179)&gt;4,"",COUNTIF($D$6:$D179,"=F")),"")</f>
        <v/>
      </c>
      <c r="I179" s="36" t="str">
        <f>IF($F179=I$3&amp;"-"&amp;I$4,IF(COUNTIF($F$5:$F179,"="&amp;$F179)&gt;6,"",$A179),"")</f>
        <v/>
      </c>
      <c r="J179" s="36" t="str">
        <f>IF($F179=J$3&amp;"-"&amp;J$4,IF(COUNTIF($F$5:$F179,"="&amp;$F179)&gt;4,"",COUNTIF($D$6:$D179,"=F")),"")</f>
        <v/>
      </c>
      <c r="K179" s="36" t="str">
        <f>IF($F179=K$3&amp;"-"&amp;K$4,IF(COUNTIF($F$5:$F179,"="&amp;$F179)&gt;6,"",$A179),"")</f>
        <v/>
      </c>
      <c r="L179" s="36" t="str">
        <f>IF($F179=L$3&amp;"-"&amp;L$4,IF(COUNTIF($F$5:$F179,"="&amp;$F179)&gt;4,"",COUNTIF($D$6:$D179,"=F")),"")</f>
        <v/>
      </c>
      <c r="M179" s="36" t="str">
        <f>IF($F179=M$3&amp;"-"&amp;M$4,IF(COUNTIF($F$5:$F179,"="&amp;$F179)&gt;6,"",$A179),"")</f>
        <v/>
      </c>
      <c r="N179" s="36" t="str">
        <f>IF($F179=N$3&amp;"-"&amp;N$4,IF(COUNTIF($F$5:$F179,"="&amp;$F179)&gt;4,"",COUNTIF($D$6:$D179,"=F")),"")</f>
        <v/>
      </c>
      <c r="O179" s="36" t="str">
        <f>IF($F179=O$3&amp;"-"&amp;O$4,IF(COUNTIF($F$5:$F179,"="&amp;$F179)&gt;6,"",$A179),"")</f>
        <v/>
      </c>
      <c r="P179" s="36" t="str">
        <f>IF($F179=P$3&amp;"-"&amp;P$4,IF(COUNTIF($F$5:$F179,"="&amp;$F179)&gt;4,"",COUNTIF($D$6:$D179,"=F")),"")</f>
        <v/>
      </c>
      <c r="Q179" s="36" t="str">
        <f>IF($F179=Q$3&amp;"-"&amp;Q$4,IF(COUNTIF($F$5:$F179,"="&amp;$F179)&gt;6,"",$A179),"")</f>
        <v/>
      </c>
      <c r="R179" s="36" t="str">
        <f>IF($F179=R$3&amp;"-"&amp;R$4,IF(COUNTIF($F$5:$F179,"="&amp;$F179)&gt;4,"",COUNTIF($D$6:$D179,"=F")),"")</f>
        <v/>
      </c>
    </row>
    <row r="180" spans="1:18" hidden="1">
      <c r="A180" s="18">
        <v>176</v>
      </c>
      <c r="B180" s="45" t="s">
        <v>527</v>
      </c>
      <c r="C180" s="13" t="s">
        <v>439</v>
      </c>
      <c r="D180" s="23" t="s">
        <v>98</v>
      </c>
      <c r="E180" s="23" t="s">
        <v>86</v>
      </c>
      <c r="F180" s="22" t="str">
        <f t="shared" si="4"/>
        <v>C&amp;C-M</v>
      </c>
      <c r="G180" s="36" t="str">
        <f>IF($F180=G$3&amp;"-"&amp;G$4,IF(COUNTIF($F$5:$F180,"="&amp;$F180)&gt;6,"",$A180),"")</f>
        <v/>
      </c>
      <c r="H180" s="36" t="str">
        <f>IF($F180=H$3&amp;"-"&amp;H$4,IF(COUNTIF($F$5:$F180,"="&amp;$F180)&gt;4,"",COUNTIF($D$6:$D180,"=F")),"")</f>
        <v/>
      </c>
      <c r="I180" s="36" t="str">
        <f>IF($F180=I$3&amp;"-"&amp;I$4,IF(COUNTIF($F$5:$F180,"="&amp;$F180)&gt;6,"",$A180),"")</f>
        <v/>
      </c>
      <c r="J180" s="36" t="str">
        <f>IF($F180=J$3&amp;"-"&amp;J$4,IF(COUNTIF($F$5:$F180,"="&amp;$F180)&gt;4,"",COUNTIF($D$6:$D180,"=F")),"")</f>
        <v/>
      </c>
      <c r="K180" s="36" t="str">
        <f>IF($F180=K$3&amp;"-"&amp;K$4,IF(COUNTIF($F$5:$F180,"="&amp;$F180)&gt;6,"",$A180),"")</f>
        <v/>
      </c>
      <c r="L180" s="36" t="str">
        <f>IF($F180=L$3&amp;"-"&amp;L$4,IF(COUNTIF($F$5:$F180,"="&amp;$F180)&gt;4,"",COUNTIF($D$6:$D180,"=F")),"")</f>
        <v/>
      </c>
      <c r="M180" s="36" t="str">
        <f>IF($F180=M$3&amp;"-"&amp;M$4,IF(COUNTIF($F$5:$F180,"="&amp;$F180)&gt;6,"",$A180),"")</f>
        <v/>
      </c>
      <c r="N180" s="36" t="str">
        <f>IF($F180=N$3&amp;"-"&amp;N$4,IF(COUNTIF($F$5:$F180,"="&amp;$F180)&gt;4,"",COUNTIF($D$6:$D180,"=F")),"")</f>
        <v/>
      </c>
      <c r="O180" s="36" t="str">
        <f>IF($F180=O$3&amp;"-"&amp;O$4,IF(COUNTIF($F$5:$F180,"="&amp;$F180)&gt;6,"",$A180),"")</f>
        <v/>
      </c>
      <c r="P180" s="36" t="str">
        <f>IF($F180=P$3&amp;"-"&amp;P$4,IF(COUNTIF($F$5:$F180,"="&amp;$F180)&gt;4,"",COUNTIF($D$6:$D180,"=F")),"")</f>
        <v/>
      </c>
      <c r="Q180" s="36" t="str">
        <f>IF($F180=Q$3&amp;"-"&amp;Q$4,IF(COUNTIF($F$5:$F180,"="&amp;$F180)&gt;6,"",$A180),"")</f>
        <v/>
      </c>
      <c r="R180" s="36" t="str">
        <f>IF($F180=R$3&amp;"-"&amp;R$4,IF(COUNTIF($F$5:$F180,"="&amp;$F180)&gt;4,"",COUNTIF($D$6:$D180,"=F")),"")</f>
        <v/>
      </c>
    </row>
    <row r="181" spans="1:18" hidden="1">
      <c r="A181" s="16">
        <v>177</v>
      </c>
      <c r="B181" s="45" t="s">
        <v>527</v>
      </c>
      <c r="C181" s="13" t="s">
        <v>440</v>
      </c>
      <c r="D181" s="23" t="s">
        <v>99</v>
      </c>
      <c r="E181" s="23" t="s">
        <v>86</v>
      </c>
      <c r="F181" s="22" t="str">
        <f t="shared" si="4"/>
        <v>C&amp;C-F</v>
      </c>
      <c r="G181" s="36" t="str">
        <f>IF($F181=G$3&amp;"-"&amp;G$4,IF(COUNTIF($F$5:$F181,"="&amp;$F181)&gt;6,"",$A181),"")</f>
        <v/>
      </c>
      <c r="H181" s="36" t="str">
        <f>IF($F181=H$3&amp;"-"&amp;H$4,IF(COUNTIF($F$5:$F181,"="&amp;$F181)&gt;4,"",COUNTIF($D$6:$D181,"=F")),"")</f>
        <v/>
      </c>
      <c r="I181" s="36" t="str">
        <f>IF($F181=I$3&amp;"-"&amp;I$4,IF(COUNTIF($F$5:$F181,"="&amp;$F181)&gt;6,"",$A181),"")</f>
        <v/>
      </c>
      <c r="J181" s="36" t="str">
        <f>IF($F181=J$3&amp;"-"&amp;J$4,IF(COUNTIF($F$5:$F181,"="&amp;$F181)&gt;4,"",COUNTIF($D$6:$D181,"=F")),"")</f>
        <v/>
      </c>
      <c r="K181" s="36" t="str">
        <f>IF($F181=K$3&amp;"-"&amp;K$4,IF(COUNTIF($F$5:$F181,"="&amp;$F181)&gt;6,"",$A181),"")</f>
        <v/>
      </c>
      <c r="L181" s="36" t="str">
        <f>IF($F181=L$3&amp;"-"&amp;L$4,IF(COUNTIF($F$5:$F181,"="&amp;$F181)&gt;4,"",COUNTIF($D$6:$D181,"=F")),"")</f>
        <v/>
      </c>
      <c r="M181" s="36" t="str">
        <f>IF($F181=M$3&amp;"-"&amp;M$4,IF(COUNTIF($F$5:$F181,"="&amp;$F181)&gt;6,"",$A181),"")</f>
        <v/>
      </c>
      <c r="N181" s="36" t="str">
        <f>IF($F181=N$3&amp;"-"&amp;N$4,IF(COUNTIF($F$5:$F181,"="&amp;$F181)&gt;4,"",COUNTIF($D$6:$D181,"=F")),"")</f>
        <v/>
      </c>
      <c r="O181" s="36" t="str">
        <f>IF($F181=O$3&amp;"-"&amp;O$4,IF(COUNTIF($F$5:$F181,"="&amp;$F181)&gt;6,"",$A181),"")</f>
        <v/>
      </c>
      <c r="P181" s="36" t="str">
        <f>IF($F181=P$3&amp;"-"&amp;P$4,IF(COUNTIF($F$5:$F181,"="&amp;$F181)&gt;4,"",COUNTIF($D$6:$D181,"=F")),"")</f>
        <v/>
      </c>
      <c r="Q181" s="36" t="str">
        <f>IF($F181=Q$3&amp;"-"&amp;Q$4,IF(COUNTIF($F$5:$F181,"="&amp;$F181)&gt;6,"",$A181),"")</f>
        <v/>
      </c>
      <c r="R181" s="36" t="str">
        <f>IF($F181=R$3&amp;"-"&amp;R$4,IF(COUNTIF($F$5:$F181,"="&amp;$F181)&gt;4,"",COUNTIF($D$6:$D181,"=F")),"")</f>
        <v/>
      </c>
    </row>
    <row r="182" spans="1:18">
      <c r="A182" s="18">
        <v>178</v>
      </c>
      <c r="B182" s="45" t="s">
        <v>528</v>
      </c>
      <c r="C182" s="13" t="s">
        <v>55</v>
      </c>
      <c r="D182" s="23" t="s">
        <v>99</v>
      </c>
      <c r="E182" s="23" t="s">
        <v>91</v>
      </c>
      <c r="F182" s="22" t="str">
        <f t="shared" si="4"/>
        <v>SS-F</v>
      </c>
      <c r="G182" s="36" t="str">
        <f>IF($F182=G$3&amp;"-"&amp;G$4,IF(COUNTIF($F$5:$F182,"="&amp;$F182)&gt;6,"",$A182),"")</f>
        <v/>
      </c>
      <c r="H182" s="36" t="str">
        <f>IF($F182=H$3&amp;"-"&amp;H$4,IF(COUNTIF($F$5:$F182,"="&amp;$F182)&gt;4,"",COUNTIF($D$6:$D182,"=F")),"")</f>
        <v/>
      </c>
      <c r="I182" s="36" t="str">
        <f>IF($F182=I$3&amp;"-"&amp;I$4,IF(COUNTIF($F$5:$F182,"="&amp;$F182)&gt;6,"",$A182),"")</f>
        <v/>
      </c>
      <c r="J182" s="36" t="str">
        <f>IF($F182=J$3&amp;"-"&amp;J$4,IF(COUNTIF($F$5:$F182,"="&amp;$F182)&gt;4,"",COUNTIF($D$6:$D182,"=F")),"")</f>
        <v/>
      </c>
      <c r="K182" s="36" t="str">
        <f>IF($F182=K$3&amp;"-"&amp;K$4,IF(COUNTIF($F$5:$F182,"="&amp;$F182)&gt;6,"",$A182),"")</f>
        <v/>
      </c>
      <c r="L182" s="36" t="str">
        <f>IF($F182=L$3&amp;"-"&amp;L$4,IF(COUNTIF($F$5:$F182,"="&amp;$F182)&gt;4,"",COUNTIF($D$6:$D182,"=F")),"")</f>
        <v/>
      </c>
      <c r="M182" s="36" t="str">
        <f>IF($F182=M$3&amp;"-"&amp;M$4,IF(COUNTIF($F$5:$F182,"="&amp;$F182)&gt;6,"",$A182),"")</f>
        <v/>
      </c>
      <c r="N182" s="36" t="str">
        <f>IF($F182=N$3&amp;"-"&amp;N$4,IF(COUNTIF($F$5:$F182,"="&amp;$F182)&gt;4,"",COUNTIF($D$6:$D182,"=F")),"")</f>
        <v/>
      </c>
      <c r="O182" s="36" t="str">
        <f>IF($F182=O$3&amp;"-"&amp;O$4,IF(COUNTIF($F$5:$F182,"="&amp;$F182)&gt;6,"",$A182),"")</f>
        <v/>
      </c>
      <c r="P182" s="36" t="str">
        <f>IF($F182=P$3&amp;"-"&amp;P$4,IF(COUNTIF($F$5:$F182,"="&amp;$F182)&gt;4,"",COUNTIF($D$6:$D182,"=F")),"")</f>
        <v/>
      </c>
      <c r="Q182" s="36" t="str">
        <f>IF($F182=Q$3&amp;"-"&amp;Q$4,IF(COUNTIF($F$5:$F182,"="&amp;$F182)&gt;6,"",$A182),"")</f>
        <v/>
      </c>
      <c r="R182" s="36" t="str">
        <f>IF($F182=R$3&amp;"-"&amp;R$4,IF(COUNTIF($F$5:$F182,"="&amp;$F182)&gt;4,"",COUNTIF($D$6:$D182,"=F")),"")</f>
        <v/>
      </c>
    </row>
    <row r="183" spans="1:18">
      <c r="A183" s="14">
        <v>179</v>
      </c>
      <c r="B183" s="45" t="s">
        <v>529</v>
      </c>
      <c r="C183" s="13" t="s">
        <v>48</v>
      </c>
      <c r="D183" s="23" t="s">
        <v>98</v>
      </c>
      <c r="E183" s="23" t="s">
        <v>91</v>
      </c>
      <c r="F183" s="22" t="str">
        <f t="shared" si="4"/>
        <v>SS-M</v>
      </c>
      <c r="G183" s="36" t="str">
        <f>IF($F183=G$3&amp;"-"&amp;G$4,IF(COUNTIF($F$5:$F183,"="&amp;$F183)&gt;6,"",$A183),"")</f>
        <v/>
      </c>
      <c r="H183" s="36" t="str">
        <f>IF($F183=H$3&amp;"-"&amp;H$4,IF(COUNTIF($F$5:$F183,"="&amp;$F183)&gt;4,"",COUNTIF($D$6:$D183,"=F")),"")</f>
        <v/>
      </c>
      <c r="I183" s="36" t="str">
        <f>IF($F183=I$3&amp;"-"&amp;I$4,IF(COUNTIF($F$5:$F183,"="&amp;$F183)&gt;6,"",$A183),"")</f>
        <v/>
      </c>
      <c r="J183" s="36" t="str">
        <f>IF($F183=J$3&amp;"-"&amp;J$4,IF(COUNTIF($F$5:$F183,"="&amp;$F183)&gt;4,"",COUNTIF($D$6:$D183,"=F")),"")</f>
        <v/>
      </c>
      <c r="K183" s="36" t="str">
        <f>IF($F183=K$3&amp;"-"&amp;K$4,IF(COUNTIF($F$5:$F183,"="&amp;$F183)&gt;6,"",$A183),"")</f>
        <v/>
      </c>
      <c r="L183" s="36" t="str">
        <f>IF($F183=L$3&amp;"-"&amp;L$4,IF(COUNTIF($F$5:$F183,"="&amp;$F183)&gt;4,"",COUNTIF($D$6:$D183,"=F")),"")</f>
        <v/>
      </c>
      <c r="M183" s="36" t="str">
        <f>IF($F183=M$3&amp;"-"&amp;M$4,IF(COUNTIF($F$5:$F183,"="&amp;$F183)&gt;6,"",$A183),"")</f>
        <v/>
      </c>
      <c r="N183" s="36" t="str">
        <f>IF($F183=N$3&amp;"-"&amp;N$4,IF(COUNTIF($F$5:$F183,"="&amp;$F183)&gt;4,"",COUNTIF($D$6:$D183,"=F")),"")</f>
        <v/>
      </c>
      <c r="O183" s="36" t="str">
        <f>IF($F183=O$3&amp;"-"&amp;O$4,IF(COUNTIF($F$5:$F183,"="&amp;$F183)&gt;6,"",$A183),"")</f>
        <v/>
      </c>
      <c r="P183" s="36" t="str">
        <f>IF($F183=P$3&amp;"-"&amp;P$4,IF(COUNTIF($F$5:$F183,"="&amp;$F183)&gt;4,"",COUNTIF($D$6:$D183,"=F")),"")</f>
        <v/>
      </c>
      <c r="Q183" s="36" t="str">
        <f>IF($F183=Q$3&amp;"-"&amp;Q$4,IF(COUNTIF($F$5:$F183,"="&amp;$F183)&gt;6,"",$A183),"")</f>
        <v/>
      </c>
      <c r="R183" s="36" t="str">
        <f>IF($F183=R$3&amp;"-"&amp;R$4,IF(COUNTIF($F$5:$F183,"="&amp;$F183)&gt;4,"",COUNTIF($D$6:$D183,"=F")),"")</f>
        <v/>
      </c>
    </row>
    <row r="184" spans="1:18" hidden="1">
      <c r="A184" s="12">
        <v>180</v>
      </c>
      <c r="B184" s="45" t="s">
        <v>530</v>
      </c>
      <c r="C184" s="13" t="s">
        <v>64</v>
      </c>
      <c r="D184" s="23" t="s">
        <v>99</v>
      </c>
      <c r="E184" s="23" t="s">
        <v>89</v>
      </c>
      <c r="F184" s="22" t="str">
        <f t="shared" si="4"/>
        <v>HRC-F</v>
      </c>
      <c r="G184" s="36" t="str">
        <f>IF($F184=G$3&amp;"-"&amp;G$4,IF(COUNTIF($F$5:$F184,"="&amp;$F184)&gt;6,"",$A184),"")</f>
        <v/>
      </c>
      <c r="H184" s="36" t="str">
        <f>IF($F184=H$3&amp;"-"&amp;H$4,IF(COUNTIF($F$5:$F184,"="&amp;$F184)&gt;4,"",COUNTIF($D$6:$D184,"=F")),"")</f>
        <v/>
      </c>
      <c r="I184" s="36" t="str">
        <f>IF($F184=I$3&amp;"-"&amp;I$4,IF(COUNTIF($F$5:$F184,"="&amp;$F184)&gt;6,"",$A184),"")</f>
        <v/>
      </c>
      <c r="J184" s="36" t="str">
        <f>IF($F184=J$3&amp;"-"&amp;J$4,IF(COUNTIF($F$5:$F184,"="&amp;$F184)&gt;4,"",COUNTIF($D$6:$D184,"=F")),"")</f>
        <v/>
      </c>
      <c r="K184" s="36" t="str">
        <f>IF($F184=K$3&amp;"-"&amp;K$4,IF(COUNTIF($F$5:$F184,"="&amp;$F184)&gt;6,"",$A184),"")</f>
        <v/>
      </c>
      <c r="L184" s="36" t="str">
        <f>IF($F184=L$3&amp;"-"&amp;L$4,IF(COUNTIF($F$5:$F184,"="&amp;$F184)&gt;4,"",COUNTIF($D$6:$D184,"=F")),"")</f>
        <v/>
      </c>
      <c r="M184" s="36" t="str">
        <f>IF($F184=M$3&amp;"-"&amp;M$4,IF(COUNTIF($F$5:$F184,"="&amp;$F184)&gt;6,"",$A184),"")</f>
        <v/>
      </c>
      <c r="N184" s="36" t="str">
        <f>IF($F184=N$3&amp;"-"&amp;N$4,IF(COUNTIF($F$5:$F184,"="&amp;$F184)&gt;4,"",COUNTIF($D$6:$D184,"=F")),"")</f>
        <v/>
      </c>
      <c r="O184" s="36" t="str">
        <f>IF($F184=O$3&amp;"-"&amp;O$4,IF(COUNTIF($F$5:$F184,"="&amp;$F184)&gt;6,"",$A184),"")</f>
        <v/>
      </c>
      <c r="P184" s="36" t="str">
        <f>IF($F184=P$3&amp;"-"&amp;P$4,IF(COUNTIF($F$5:$F184,"="&amp;$F184)&gt;4,"",COUNTIF($D$6:$D184,"=F")),"")</f>
        <v/>
      </c>
      <c r="Q184" s="36" t="str">
        <f>IF($F184=Q$3&amp;"-"&amp;Q$4,IF(COUNTIF($F$5:$F184,"="&amp;$F184)&gt;6,"",$A184),"")</f>
        <v/>
      </c>
      <c r="R184" s="36" t="str">
        <f>IF($F184=R$3&amp;"-"&amp;R$4,IF(COUNTIF($F$5:$F184,"="&amp;$F184)&gt;4,"",COUNTIF($D$6:$D184,"=F")),"")</f>
        <v/>
      </c>
    </row>
    <row r="185" spans="1:18" hidden="1">
      <c r="A185" s="18">
        <v>181</v>
      </c>
      <c r="B185" s="45" t="s">
        <v>531</v>
      </c>
      <c r="C185" s="13" t="s">
        <v>65</v>
      </c>
      <c r="D185" s="23" t="s">
        <v>99</v>
      </c>
      <c r="E185" s="23" t="s">
        <v>89</v>
      </c>
      <c r="F185" s="22" t="str">
        <f t="shared" si="4"/>
        <v>HRC-F</v>
      </c>
      <c r="G185" s="36" t="str">
        <f>IF($F185=G$3&amp;"-"&amp;G$4,IF(COUNTIF($F$5:$F185,"="&amp;$F185)&gt;6,"",$A185),"")</f>
        <v/>
      </c>
      <c r="H185" s="36" t="str">
        <f>IF($F185=H$3&amp;"-"&amp;H$4,IF(COUNTIF($F$5:$F185,"="&amp;$F185)&gt;4,"",COUNTIF($D$6:$D185,"=F")),"")</f>
        <v/>
      </c>
      <c r="I185" s="36" t="str">
        <f>IF($F185=I$3&amp;"-"&amp;I$4,IF(COUNTIF($F$5:$F185,"="&amp;$F185)&gt;6,"",$A185),"")</f>
        <v/>
      </c>
      <c r="J185" s="36" t="str">
        <f>IF($F185=J$3&amp;"-"&amp;J$4,IF(COUNTIF($F$5:$F185,"="&amp;$F185)&gt;4,"",COUNTIF($D$6:$D185,"=F")),"")</f>
        <v/>
      </c>
      <c r="K185" s="36" t="str">
        <f>IF($F185=K$3&amp;"-"&amp;K$4,IF(COUNTIF($F$5:$F185,"="&amp;$F185)&gt;6,"",$A185),"")</f>
        <v/>
      </c>
      <c r="L185" s="36" t="str">
        <f>IF($F185=L$3&amp;"-"&amp;L$4,IF(COUNTIF($F$5:$F185,"="&amp;$F185)&gt;4,"",COUNTIF($D$6:$D185,"=F")),"")</f>
        <v/>
      </c>
      <c r="M185" s="36" t="str">
        <f>IF($F185=M$3&amp;"-"&amp;M$4,IF(COUNTIF($F$5:$F185,"="&amp;$F185)&gt;6,"",$A185),"")</f>
        <v/>
      </c>
      <c r="N185" s="36" t="str">
        <f>IF($F185=N$3&amp;"-"&amp;N$4,IF(COUNTIF($F$5:$F185,"="&amp;$F185)&gt;4,"",COUNTIF($D$6:$D185,"=F")),"")</f>
        <v/>
      </c>
      <c r="O185" s="36" t="str">
        <f>IF($F185=O$3&amp;"-"&amp;O$4,IF(COUNTIF($F$5:$F185,"="&amp;$F185)&gt;6,"",$A185),"")</f>
        <v/>
      </c>
      <c r="P185" s="36" t="str">
        <f>IF($F185=P$3&amp;"-"&amp;P$4,IF(COUNTIF($F$5:$F185,"="&amp;$F185)&gt;4,"",COUNTIF($D$6:$D185,"=F")),"")</f>
        <v/>
      </c>
      <c r="Q185" s="36" t="str">
        <f>IF($F185=Q$3&amp;"-"&amp;Q$4,IF(COUNTIF($F$5:$F185,"="&amp;$F185)&gt;6,"",$A185),"")</f>
        <v/>
      </c>
      <c r="R185" s="36" t="str">
        <f>IF($F185=R$3&amp;"-"&amp;R$4,IF(COUNTIF($F$5:$F185,"="&amp;$F185)&gt;4,"",COUNTIF($D$6:$D185,"=F")),"")</f>
        <v/>
      </c>
    </row>
    <row r="186" spans="1:18" hidden="1">
      <c r="A186" s="18">
        <v>182</v>
      </c>
      <c r="B186" s="45" t="s">
        <v>532</v>
      </c>
      <c r="C186" s="13" t="s">
        <v>119</v>
      </c>
      <c r="D186" s="23" t="s">
        <v>99</v>
      </c>
      <c r="E186" s="23" t="s">
        <v>89</v>
      </c>
      <c r="F186" s="22" t="str">
        <f t="shared" si="4"/>
        <v>HRC-F</v>
      </c>
      <c r="G186" s="36" t="str">
        <f>IF($F186=G$3&amp;"-"&amp;G$4,IF(COUNTIF($F$5:$F186,"="&amp;$F186)&gt;6,"",$A186),"")</f>
        <v/>
      </c>
      <c r="H186" s="36" t="str">
        <f>IF($F186=H$3&amp;"-"&amp;H$4,IF(COUNTIF($F$5:$F186,"="&amp;$F186)&gt;4,"",COUNTIF($D$6:$D186,"=F")),"")</f>
        <v/>
      </c>
      <c r="I186" s="36" t="str">
        <f>IF($F186=I$3&amp;"-"&amp;I$4,IF(COUNTIF($F$5:$F186,"="&amp;$F186)&gt;6,"",$A186),"")</f>
        <v/>
      </c>
      <c r="J186" s="36" t="str">
        <f>IF($F186=J$3&amp;"-"&amp;J$4,IF(COUNTIF($F$5:$F186,"="&amp;$F186)&gt;4,"",COUNTIF($D$6:$D186,"=F")),"")</f>
        <v/>
      </c>
      <c r="K186" s="36" t="str">
        <f>IF($F186=K$3&amp;"-"&amp;K$4,IF(COUNTIF($F$5:$F186,"="&amp;$F186)&gt;6,"",$A186),"")</f>
        <v/>
      </c>
      <c r="L186" s="36" t="str">
        <f>IF($F186=L$3&amp;"-"&amp;L$4,IF(COUNTIF($F$5:$F186,"="&amp;$F186)&gt;4,"",COUNTIF($D$6:$D186,"=F")),"")</f>
        <v/>
      </c>
      <c r="M186" s="36" t="str">
        <f>IF($F186=M$3&amp;"-"&amp;M$4,IF(COUNTIF($F$5:$F186,"="&amp;$F186)&gt;6,"",$A186),"")</f>
        <v/>
      </c>
      <c r="N186" s="36" t="str">
        <f>IF($F186=N$3&amp;"-"&amp;N$4,IF(COUNTIF($F$5:$F186,"="&amp;$F186)&gt;4,"",COUNTIF($D$6:$D186,"=F")),"")</f>
        <v/>
      </c>
      <c r="O186" s="36" t="str">
        <f>IF($F186=O$3&amp;"-"&amp;O$4,IF(COUNTIF($F$5:$F186,"="&amp;$F186)&gt;6,"",$A186),"")</f>
        <v/>
      </c>
      <c r="P186" s="36" t="str">
        <f>IF($F186=P$3&amp;"-"&amp;P$4,IF(COUNTIF($F$5:$F186,"="&amp;$F186)&gt;4,"",COUNTIF($D$6:$D186,"=F")),"")</f>
        <v/>
      </c>
      <c r="Q186" s="36" t="str">
        <f>IF($F186=Q$3&amp;"-"&amp;Q$4,IF(COUNTIF($F$5:$F186,"="&amp;$F186)&gt;6,"",$A186),"")</f>
        <v/>
      </c>
      <c r="R186" s="36" t="str">
        <f>IF($F186=R$3&amp;"-"&amp;R$4,IF(COUNTIF($F$5:$F186,"="&amp;$F186)&gt;4,"",COUNTIF($D$6:$D186,"=F")),"")</f>
        <v/>
      </c>
    </row>
    <row r="187" spans="1:18" hidden="1">
      <c r="A187" s="18">
        <v>183</v>
      </c>
      <c r="B187" s="45" t="s">
        <v>533</v>
      </c>
      <c r="C187" s="13" t="s">
        <v>226</v>
      </c>
      <c r="D187" s="23" t="s">
        <v>99</v>
      </c>
      <c r="E187" s="23" t="s">
        <v>90</v>
      </c>
      <c r="F187" s="22" t="str">
        <f t="shared" si="4"/>
        <v>NJ-F</v>
      </c>
      <c r="G187" s="36" t="str">
        <f>IF($F187=G$3&amp;"-"&amp;G$4,IF(COUNTIF($F$5:$F187,"="&amp;$F187)&gt;6,"",$A187),"")</f>
        <v/>
      </c>
      <c r="H187" s="36" t="str">
        <f>IF($F187=H$3&amp;"-"&amp;H$4,IF(COUNTIF($F$5:$F187,"="&amp;$F187)&gt;4,"",COUNTIF($D$6:$D187,"=F")),"")</f>
        <v/>
      </c>
      <c r="I187" s="36" t="str">
        <f>IF($F187=I$3&amp;"-"&amp;I$4,IF(COUNTIF($F$5:$F187,"="&amp;$F187)&gt;6,"",$A187),"")</f>
        <v/>
      </c>
      <c r="J187" s="36" t="str">
        <f>IF($F187=J$3&amp;"-"&amp;J$4,IF(COUNTIF($F$5:$F187,"="&amp;$F187)&gt;4,"",COUNTIF($D$6:$D187,"=F")),"")</f>
        <v/>
      </c>
      <c r="K187" s="36" t="str">
        <f>IF($F187=K$3&amp;"-"&amp;K$4,IF(COUNTIF($F$5:$F187,"="&amp;$F187)&gt;6,"",$A187),"")</f>
        <v/>
      </c>
      <c r="L187" s="36" t="str">
        <f>IF($F187=L$3&amp;"-"&amp;L$4,IF(COUNTIF($F$5:$F187,"="&amp;$F187)&gt;4,"",COUNTIF($D$6:$D187,"=F")),"")</f>
        <v/>
      </c>
      <c r="M187" s="36" t="str">
        <f>IF($F187=M$3&amp;"-"&amp;M$4,IF(COUNTIF($F$5:$F187,"="&amp;$F187)&gt;6,"",$A187),"")</f>
        <v/>
      </c>
      <c r="N187" s="36" t="str">
        <f>IF($F187=N$3&amp;"-"&amp;N$4,IF(COUNTIF($F$5:$F187,"="&amp;$F187)&gt;4,"",COUNTIF($D$6:$D187,"=F")),"")</f>
        <v/>
      </c>
      <c r="O187" s="36" t="str">
        <f>IF($F187=O$3&amp;"-"&amp;O$4,IF(COUNTIF($F$5:$F187,"="&amp;$F187)&gt;6,"",$A187),"")</f>
        <v/>
      </c>
      <c r="P187" s="36" t="str">
        <f>IF($F187=P$3&amp;"-"&amp;P$4,IF(COUNTIF($F$5:$F187,"="&amp;$F187)&gt;4,"",COUNTIF($D$6:$D187,"=F")),"")</f>
        <v/>
      </c>
      <c r="Q187" s="36" t="str">
        <f>IF($F187=Q$3&amp;"-"&amp;Q$4,IF(COUNTIF($F$5:$F187,"="&amp;$F187)&gt;6,"",$A187),"")</f>
        <v/>
      </c>
      <c r="R187" s="36" t="str">
        <f>IF($F187=R$3&amp;"-"&amp;R$4,IF(COUNTIF($F$5:$F187,"="&amp;$F187)&gt;4,"",COUNTIF($D$6:$D187,"=F")),"")</f>
        <v/>
      </c>
    </row>
    <row r="188" spans="1:18" hidden="1">
      <c r="A188" s="19">
        <v>184</v>
      </c>
      <c r="B188" s="45" t="s">
        <v>534</v>
      </c>
      <c r="C188" s="13" t="s">
        <v>224</v>
      </c>
      <c r="D188" s="23" t="s">
        <v>98</v>
      </c>
      <c r="E188" s="23" t="s">
        <v>90</v>
      </c>
      <c r="F188" s="22" t="str">
        <f t="shared" si="4"/>
        <v>NJ-M</v>
      </c>
      <c r="G188" s="36" t="str">
        <f>IF($F188=G$3&amp;"-"&amp;G$4,IF(COUNTIF($F$5:$F188,"="&amp;$F188)&gt;6,"",$A188),"")</f>
        <v/>
      </c>
      <c r="H188" s="36" t="str">
        <f>IF($F188=H$3&amp;"-"&amp;H$4,IF(COUNTIF($F$5:$F188,"="&amp;$F188)&gt;4,"",COUNTIF($D$6:$D188,"=F")),"")</f>
        <v/>
      </c>
      <c r="I188" s="36" t="str">
        <f>IF($F188=I$3&amp;"-"&amp;I$4,IF(COUNTIF($F$5:$F188,"="&amp;$F188)&gt;6,"",$A188),"")</f>
        <v/>
      </c>
      <c r="J188" s="36" t="str">
        <f>IF($F188=J$3&amp;"-"&amp;J$4,IF(COUNTIF($F$5:$F188,"="&amp;$F188)&gt;4,"",COUNTIF($D$6:$D188,"=F")),"")</f>
        <v/>
      </c>
      <c r="K188" s="36" t="str">
        <f>IF($F188=K$3&amp;"-"&amp;K$4,IF(COUNTIF($F$5:$F188,"="&amp;$F188)&gt;6,"",$A188),"")</f>
        <v/>
      </c>
      <c r="L188" s="36" t="str">
        <f>IF($F188=L$3&amp;"-"&amp;L$4,IF(COUNTIF($F$5:$F188,"="&amp;$F188)&gt;4,"",COUNTIF($D$6:$D188,"=F")),"")</f>
        <v/>
      </c>
      <c r="M188" s="36" t="str">
        <f>IF($F188=M$3&amp;"-"&amp;M$4,IF(COUNTIF($F$5:$F188,"="&amp;$F188)&gt;6,"",$A188),"")</f>
        <v/>
      </c>
      <c r="N188" s="36" t="str">
        <f>IF($F188=N$3&amp;"-"&amp;N$4,IF(COUNTIF($F$5:$F188,"="&amp;$F188)&gt;4,"",COUNTIF($D$6:$D188,"=F")),"")</f>
        <v/>
      </c>
      <c r="O188" s="36" t="str">
        <f>IF($F188=O$3&amp;"-"&amp;O$4,IF(COUNTIF($F$5:$F188,"="&amp;$F188)&gt;6,"",$A188),"")</f>
        <v/>
      </c>
      <c r="P188" s="36" t="str">
        <f>IF($F188=P$3&amp;"-"&amp;P$4,IF(COUNTIF($F$5:$F188,"="&amp;$F188)&gt;4,"",COUNTIF($D$6:$D188,"=F")),"")</f>
        <v/>
      </c>
      <c r="Q188" s="36" t="str">
        <f>IF($F188=Q$3&amp;"-"&amp;Q$4,IF(COUNTIF($F$5:$F188,"="&amp;$F188)&gt;6,"",$A188),"")</f>
        <v/>
      </c>
      <c r="R188" s="36" t="str">
        <f>IF($F188=R$3&amp;"-"&amp;R$4,IF(COUNTIF($F$5:$F188,"="&amp;$F188)&gt;4,"",COUNTIF($D$6:$D188,"=F")),"")</f>
        <v/>
      </c>
    </row>
    <row r="189" spans="1:18" hidden="1">
      <c r="A189" s="21">
        <v>185</v>
      </c>
      <c r="B189" s="45" t="s">
        <v>534</v>
      </c>
      <c r="C189" s="13" t="s">
        <v>66</v>
      </c>
      <c r="D189" s="23" t="s">
        <v>99</v>
      </c>
      <c r="E189" s="23" t="s">
        <v>89</v>
      </c>
      <c r="F189" s="22" t="str">
        <f t="shared" si="4"/>
        <v>HRC-F</v>
      </c>
      <c r="G189" s="36" t="str">
        <f>IF($F189=G$3&amp;"-"&amp;G$4,IF(COUNTIF($F$5:$F189,"="&amp;$F189)&gt;6,"",$A189),"")</f>
        <v/>
      </c>
      <c r="H189" s="36" t="str">
        <f>IF($F189=H$3&amp;"-"&amp;H$4,IF(COUNTIF($F$5:$F189,"="&amp;$F189)&gt;4,"",COUNTIF($D$6:$D189,"=F")),"")</f>
        <v/>
      </c>
      <c r="I189" s="36" t="str">
        <f>IF($F189=I$3&amp;"-"&amp;I$4,IF(COUNTIF($F$5:$F189,"="&amp;$F189)&gt;6,"",$A189),"")</f>
        <v/>
      </c>
      <c r="J189" s="36" t="str">
        <f>IF($F189=J$3&amp;"-"&amp;J$4,IF(COUNTIF($F$5:$F189,"="&amp;$F189)&gt;4,"",COUNTIF($D$6:$D189,"=F")),"")</f>
        <v/>
      </c>
      <c r="K189" s="36" t="str">
        <f>IF($F189=K$3&amp;"-"&amp;K$4,IF(COUNTIF($F$5:$F189,"="&amp;$F189)&gt;6,"",$A189),"")</f>
        <v/>
      </c>
      <c r="L189" s="36" t="str">
        <f>IF($F189=L$3&amp;"-"&amp;L$4,IF(COUNTIF($F$5:$F189,"="&amp;$F189)&gt;4,"",COUNTIF($D$6:$D189,"=F")),"")</f>
        <v/>
      </c>
      <c r="M189" s="36" t="str">
        <f>IF($F189=M$3&amp;"-"&amp;M$4,IF(COUNTIF($F$5:$F189,"="&amp;$F189)&gt;6,"",$A189),"")</f>
        <v/>
      </c>
      <c r="N189" s="36" t="str">
        <f>IF($F189=N$3&amp;"-"&amp;N$4,IF(COUNTIF($F$5:$F189,"="&amp;$F189)&gt;4,"",COUNTIF($D$6:$D189,"=F")),"")</f>
        <v/>
      </c>
      <c r="O189" s="36" t="str">
        <f>IF($F189=O$3&amp;"-"&amp;O$4,IF(COUNTIF($F$5:$F189,"="&amp;$F189)&gt;6,"",$A189),"")</f>
        <v/>
      </c>
      <c r="P189" s="36" t="str">
        <f>IF($F189=P$3&amp;"-"&amp;P$4,IF(COUNTIF($F$5:$F189,"="&amp;$F189)&gt;4,"",COUNTIF($D$6:$D189,"=F")),"")</f>
        <v/>
      </c>
      <c r="Q189" s="36" t="str">
        <f>IF($F189=Q$3&amp;"-"&amp;Q$4,IF(COUNTIF($F$5:$F189,"="&amp;$F189)&gt;6,"",$A189),"")</f>
        <v/>
      </c>
      <c r="R189" s="36" t="str">
        <f>IF($F189=R$3&amp;"-"&amp;R$4,IF(COUNTIF($F$5:$F189,"="&amp;$F189)&gt;4,"",COUNTIF($D$6:$D189,"=F")),"")</f>
        <v/>
      </c>
    </row>
    <row r="190" spans="1:18" hidden="1">
      <c r="A190" s="18">
        <v>186</v>
      </c>
      <c r="B190" s="45" t="s">
        <v>535</v>
      </c>
      <c r="C190" s="13" t="s">
        <v>242</v>
      </c>
      <c r="D190" s="23" t="s">
        <v>98</v>
      </c>
      <c r="E190" s="23" t="s">
        <v>89</v>
      </c>
      <c r="F190" s="22" t="str">
        <f t="shared" si="4"/>
        <v>HRC-M</v>
      </c>
      <c r="G190" s="36" t="str">
        <f>IF($F190=G$3&amp;"-"&amp;G$4,IF(COUNTIF($F$5:$F190,"="&amp;$F190)&gt;6,"",$A190),"")</f>
        <v/>
      </c>
      <c r="H190" s="36" t="str">
        <f>IF($F190=H$3&amp;"-"&amp;H$4,IF(COUNTIF($F$5:$F190,"="&amp;$F190)&gt;4,"",COUNTIF($D$6:$D190,"=F")),"")</f>
        <v/>
      </c>
      <c r="I190" s="36" t="str">
        <f>IF($F190=I$3&amp;"-"&amp;I$4,IF(COUNTIF($F$5:$F190,"="&amp;$F190)&gt;6,"",$A190),"")</f>
        <v/>
      </c>
      <c r="J190" s="36" t="str">
        <f>IF($F190=J$3&amp;"-"&amp;J$4,IF(COUNTIF($F$5:$F190,"="&amp;$F190)&gt;4,"",COUNTIF($D$6:$D190,"=F")),"")</f>
        <v/>
      </c>
      <c r="K190" s="36" t="str">
        <f>IF($F190=K$3&amp;"-"&amp;K$4,IF(COUNTIF($F$5:$F190,"="&amp;$F190)&gt;6,"",$A190),"")</f>
        <v/>
      </c>
      <c r="L190" s="36" t="str">
        <f>IF($F190=L$3&amp;"-"&amp;L$4,IF(COUNTIF($F$5:$F190,"="&amp;$F190)&gt;4,"",COUNTIF($D$6:$D190,"=F")),"")</f>
        <v/>
      </c>
      <c r="M190" s="36" t="str">
        <f>IF($F190=M$3&amp;"-"&amp;M$4,IF(COUNTIF($F$5:$F190,"="&amp;$F190)&gt;6,"",$A190),"")</f>
        <v/>
      </c>
      <c r="N190" s="36" t="str">
        <f>IF($F190=N$3&amp;"-"&amp;N$4,IF(COUNTIF($F$5:$F190,"="&amp;$F190)&gt;4,"",COUNTIF($D$6:$D190,"=F")),"")</f>
        <v/>
      </c>
      <c r="O190" s="36" t="str">
        <f>IF($F190=O$3&amp;"-"&amp;O$4,IF(COUNTIF($F$5:$F190,"="&amp;$F190)&gt;6,"",$A190),"")</f>
        <v/>
      </c>
      <c r="P190" s="36" t="str">
        <f>IF($F190=P$3&amp;"-"&amp;P$4,IF(COUNTIF($F$5:$F190,"="&amp;$F190)&gt;4,"",COUNTIF($D$6:$D190,"=F")),"")</f>
        <v/>
      </c>
      <c r="Q190" s="36" t="str">
        <f>IF($F190=Q$3&amp;"-"&amp;Q$4,IF(COUNTIF($F$5:$F190,"="&amp;$F190)&gt;6,"",$A190),"")</f>
        <v/>
      </c>
      <c r="R190" s="36" t="str">
        <f>IF($F190=R$3&amp;"-"&amp;R$4,IF(COUNTIF($F$5:$F190,"="&amp;$F190)&gt;4,"",COUNTIF($D$6:$D190,"=F")),"")</f>
        <v/>
      </c>
    </row>
    <row r="191" spans="1:18" hidden="1">
      <c r="A191" s="18">
        <v>187</v>
      </c>
      <c r="B191" s="45" t="s">
        <v>536</v>
      </c>
      <c r="C191" s="13" t="s">
        <v>151</v>
      </c>
      <c r="D191" s="23" t="s">
        <v>99</v>
      </c>
      <c r="E191" s="23" t="s">
        <v>87</v>
      </c>
      <c r="F191" s="22" t="str">
        <f t="shared" si="4"/>
        <v>CTC-F</v>
      </c>
      <c r="G191" s="36" t="str">
        <f>IF($F191=G$3&amp;"-"&amp;G$4,IF(COUNTIF($F$5:$F191,"="&amp;$F191)&gt;6,"",$A191),"")</f>
        <v/>
      </c>
      <c r="H191" s="36" t="str">
        <f>IF($F191=H$3&amp;"-"&amp;H$4,IF(COUNTIF($F$5:$F191,"="&amp;$F191)&gt;4,"",COUNTIF($D$6:$D191,"=F")),"")</f>
        <v/>
      </c>
      <c r="I191" s="36" t="str">
        <f>IF($F191=I$3&amp;"-"&amp;I$4,IF(COUNTIF($F$5:$F191,"="&amp;$F191)&gt;6,"",$A191),"")</f>
        <v/>
      </c>
      <c r="J191" s="36" t="str">
        <f>IF($F191=J$3&amp;"-"&amp;J$4,IF(COUNTIF($F$5:$F191,"="&amp;$F191)&gt;4,"",COUNTIF($D$6:$D191,"=F")),"")</f>
        <v/>
      </c>
      <c r="K191" s="36" t="str">
        <f>IF($F191=K$3&amp;"-"&amp;K$4,IF(COUNTIF($F$5:$F191,"="&amp;$F191)&gt;6,"",$A191),"")</f>
        <v/>
      </c>
      <c r="L191" s="36" t="str">
        <f>IF($F191=L$3&amp;"-"&amp;L$4,IF(COUNTIF($F$5:$F191,"="&amp;$F191)&gt;4,"",COUNTIF($D$6:$D191,"=F")),"")</f>
        <v/>
      </c>
      <c r="M191" s="36" t="str">
        <f>IF($F191=M$3&amp;"-"&amp;M$4,IF(COUNTIF($F$5:$F191,"="&amp;$F191)&gt;6,"",$A191),"")</f>
        <v/>
      </c>
      <c r="N191" s="36" t="str">
        <f>IF($F191=N$3&amp;"-"&amp;N$4,IF(COUNTIF($F$5:$F191,"="&amp;$F191)&gt;4,"",COUNTIF($D$6:$D191,"=F")),"")</f>
        <v/>
      </c>
      <c r="O191" s="36" t="str">
        <f>IF($F191=O$3&amp;"-"&amp;O$4,IF(COUNTIF($F$5:$F191,"="&amp;$F191)&gt;6,"",$A191),"")</f>
        <v/>
      </c>
      <c r="P191" s="36" t="str">
        <f>IF($F191=P$3&amp;"-"&amp;P$4,IF(COUNTIF($F$5:$F191,"="&amp;$F191)&gt;4,"",COUNTIF($D$6:$D191,"=F")),"")</f>
        <v/>
      </c>
      <c r="Q191" s="36" t="str">
        <f>IF($F191=Q$3&amp;"-"&amp;Q$4,IF(COUNTIF($F$5:$F191,"="&amp;$F191)&gt;6,"",$A191),"")</f>
        <v/>
      </c>
      <c r="R191" s="36" t="str">
        <f>IF($F191=R$3&amp;"-"&amp;R$4,IF(COUNTIF($F$5:$F191,"="&amp;$F191)&gt;4,"",COUNTIF($D$6:$D191,"=F")),"")</f>
        <v/>
      </c>
    </row>
    <row r="192" spans="1:18" hidden="1">
      <c r="A192" s="19">
        <v>188</v>
      </c>
      <c r="B192" s="45" t="s">
        <v>280</v>
      </c>
      <c r="C192" s="13" t="s">
        <v>158</v>
      </c>
      <c r="D192" s="23" t="s">
        <v>99</v>
      </c>
      <c r="E192" s="23" t="s">
        <v>89</v>
      </c>
      <c r="F192" s="22" t="str">
        <f t="shared" si="4"/>
        <v>HRC-F</v>
      </c>
      <c r="G192" s="36" t="str">
        <f>IF($F192=G$3&amp;"-"&amp;G$4,IF(COUNTIF($F$5:$F192,"="&amp;$F192)&gt;6,"",$A192),"")</f>
        <v/>
      </c>
      <c r="H192" s="36" t="str">
        <f>IF($F192=H$3&amp;"-"&amp;H$4,IF(COUNTIF($F$5:$F192,"="&amp;$F192)&gt;4,"",COUNTIF($D$6:$D192,"=F")),"")</f>
        <v/>
      </c>
      <c r="I192" s="36" t="str">
        <f>IF($F192=I$3&amp;"-"&amp;I$4,IF(COUNTIF($F$5:$F192,"="&amp;$F192)&gt;6,"",$A192),"")</f>
        <v/>
      </c>
      <c r="J192" s="36" t="str">
        <f>IF($F192=J$3&amp;"-"&amp;J$4,IF(COUNTIF($F$5:$F192,"="&amp;$F192)&gt;4,"",COUNTIF($D$6:$D192,"=F")),"")</f>
        <v/>
      </c>
      <c r="K192" s="36" t="str">
        <f>IF($F192=K$3&amp;"-"&amp;K$4,IF(COUNTIF($F$5:$F192,"="&amp;$F192)&gt;6,"",$A192),"")</f>
        <v/>
      </c>
      <c r="L192" s="36" t="str">
        <f>IF($F192=L$3&amp;"-"&amp;L$4,IF(COUNTIF($F$5:$F192,"="&amp;$F192)&gt;4,"",COUNTIF($D$6:$D192,"=F")),"")</f>
        <v/>
      </c>
      <c r="M192" s="36" t="str">
        <f>IF($F192=M$3&amp;"-"&amp;M$4,IF(COUNTIF($F$5:$F192,"="&amp;$F192)&gt;6,"",$A192),"")</f>
        <v/>
      </c>
      <c r="N192" s="36" t="str">
        <f>IF($F192=N$3&amp;"-"&amp;N$4,IF(COUNTIF($F$5:$F192,"="&amp;$F192)&gt;4,"",COUNTIF($D$6:$D192,"=F")),"")</f>
        <v/>
      </c>
      <c r="O192" s="36" t="str">
        <f>IF($F192=O$3&amp;"-"&amp;O$4,IF(COUNTIF($F$5:$F192,"="&amp;$F192)&gt;6,"",$A192),"")</f>
        <v/>
      </c>
      <c r="P192" s="36" t="str">
        <f>IF($F192=P$3&amp;"-"&amp;P$4,IF(COUNTIF($F$5:$F192,"="&amp;$F192)&gt;4,"",COUNTIF($D$6:$D192,"=F")),"")</f>
        <v/>
      </c>
      <c r="Q192" s="36" t="str">
        <f>IF($F192=Q$3&amp;"-"&amp;Q$4,IF(COUNTIF($F$5:$F192,"="&amp;$F192)&gt;6,"",$A192),"")</f>
        <v/>
      </c>
      <c r="R192" s="36" t="str">
        <f>IF($F192=R$3&amp;"-"&amp;R$4,IF(COUNTIF($F$5:$F192,"="&amp;$F192)&gt;4,"",COUNTIF($D$6:$D192,"=F")),"")</f>
        <v/>
      </c>
    </row>
    <row r="193" spans="1:18" hidden="1">
      <c r="A193" s="18">
        <v>189</v>
      </c>
      <c r="B193" s="45" t="s">
        <v>281</v>
      </c>
      <c r="C193" s="13" t="s">
        <v>441</v>
      </c>
      <c r="D193" s="23" t="s">
        <v>98</v>
      </c>
      <c r="E193" s="23" t="s">
        <v>86</v>
      </c>
      <c r="F193" s="22" t="str">
        <f t="shared" si="4"/>
        <v>C&amp;C-M</v>
      </c>
      <c r="G193" s="36" t="str">
        <f>IF($F193=G$3&amp;"-"&amp;G$4,IF(COUNTIF($F$5:$F193,"="&amp;$F193)&gt;6,"",$A193),"")</f>
        <v/>
      </c>
      <c r="H193" s="36" t="str">
        <f>IF($F193=H$3&amp;"-"&amp;H$4,IF(COUNTIF($F$5:$F193,"="&amp;$F193)&gt;4,"",COUNTIF($D$6:$D193,"=F")),"")</f>
        <v/>
      </c>
      <c r="I193" s="36" t="str">
        <f>IF($F193=I$3&amp;"-"&amp;I$4,IF(COUNTIF($F$5:$F193,"="&amp;$F193)&gt;6,"",$A193),"")</f>
        <v/>
      </c>
      <c r="J193" s="36" t="str">
        <f>IF($F193=J$3&amp;"-"&amp;J$4,IF(COUNTIF($F$5:$F193,"="&amp;$F193)&gt;4,"",COUNTIF($D$6:$D193,"=F")),"")</f>
        <v/>
      </c>
      <c r="K193" s="36" t="str">
        <f>IF($F193=K$3&amp;"-"&amp;K$4,IF(COUNTIF($F$5:$F193,"="&amp;$F193)&gt;6,"",$A193),"")</f>
        <v/>
      </c>
      <c r="L193" s="36" t="str">
        <f>IF($F193=L$3&amp;"-"&amp;L$4,IF(COUNTIF($F$5:$F193,"="&amp;$F193)&gt;4,"",COUNTIF($D$6:$D193,"=F")),"")</f>
        <v/>
      </c>
      <c r="M193" s="36" t="str">
        <f>IF($F193=M$3&amp;"-"&amp;M$4,IF(COUNTIF($F$5:$F193,"="&amp;$F193)&gt;6,"",$A193),"")</f>
        <v/>
      </c>
      <c r="N193" s="36" t="str">
        <f>IF($F193=N$3&amp;"-"&amp;N$4,IF(COUNTIF($F$5:$F193,"="&amp;$F193)&gt;4,"",COUNTIF($D$6:$D193,"=F")),"")</f>
        <v/>
      </c>
      <c r="O193" s="36" t="str">
        <f>IF($F193=O$3&amp;"-"&amp;O$4,IF(COUNTIF($F$5:$F193,"="&amp;$F193)&gt;6,"",$A193),"")</f>
        <v/>
      </c>
      <c r="P193" s="36" t="str">
        <f>IF($F193=P$3&amp;"-"&amp;P$4,IF(COUNTIF($F$5:$F193,"="&amp;$F193)&gt;4,"",COUNTIF($D$6:$D193,"=F")),"")</f>
        <v/>
      </c>
      <c r="Q193" s="36" t="str">
        <f>IF($F193=Q$3&amp;"-"&amp;Q$4,IF(COUNTIF($F$5:$F193,"="&amp;$F193)&gt;6,"",$A193),"")</f>
        <v/>
      </c>
      <c r="R193" s="36" t="str">
        <f>IF($F193=R$3&amp;"-"&amp;R$4,IF(COUNTIF($F$5:$F193,"="&amp;$F193)&gt;4,"",COUNTIF($D$6:$D193,"=F")),"")</f>
        <v/>
      </c>
    </row>
    <row r="194" spans="1:18" hidden="1">
      <c r="A194" s="18">
        <v>190</v>
      </c>
      <c r="B194" s="45" t="s">
        <v>282</v>
      </c>
      <c r="C194" s="13" t="s">
        <v>154</v>
      </c>
      <c r="D194" s="23" t="s">
        <v>99</v>
      </c>
      <c r="E194" s="23" t="s">
        <v>88</v>
      </c>
      <c r="F194" s="22" t="str">
        <f t="shared" si="4"/>
        <v>Ely-F</v>
      </c>
      <c r="G194" s="36" t="str">
        <f>IF($F194=G$3&amp;"-"&amp;G$4,IF(COUNTIF($F$5:$F194,"="&amp;$F194)&gt;6,"",$A194),"")</f>
        <v/>
      </c>
      <c r="H194" s="36" t="str">
        <f>IF($F194=H$3&amp;"-"&amp;H$4,IF(COUNTIF($F$5:$F194,"="&amp;$F194)&gt;4,"",COUNTIF($D$6:$D194,"=F")),"")</f>
        <v/>
      </c>
      <c r="I194" s="36" t="str">
        <f>IF($F194=I$3&amp;"-"&amp;I$4,IF(COUNTIF($F$5:$F194,"="&amp;$F194)&gt;6,"",$A194),"")</f>
        <v/>
      </c>
      <c r="J194" s="36" t="str">
        <f>IF($F194=J$3&amp;"-"&amp;J$4,IF(COUNTIF($F$5:$F194,"="&amp;$F194)&gt;4,"",COUNTIF($D$6:$D194,"=F")),"")</f>
        <v/>
      </c>
      <c r="K194" s="36" t="str">
        <f>IF($F194=K$3&amp;"-"&amp;K$4,IF(COUNTIF($F$5:$F194,"="&amp;$F194)&gt;6,"",$A194),"")</f>
        <v/>
      </c>
      <c r="L194" s="36">
        <f>IF($F194=L$3&amp;"-"&amp;L$4,IF(COUNTIF($F$5:$F194,"="&amp;$F194)&gt;4,"",COUNTIF($D$6:$D194,"=F")),"")</f>
        <v>60</v>
      </c>
      <c r="M194" s="36" t="str">
        <f>IF($F194=M$3&amp;"-"&amp;M$4,IF(COUNTIF($F$5:$F194,"="&amp;$F194)&gt;6,"",$A194),"")</f>
        <v/>
      </c>
      <c r="N194" s="36" t="str">
        <f>IF($F194=N$3&amp;"-"&amp;N$4,IF(COUNTIF($F$5:$F194,"="&amp;$F194)&gt;4,"",COUNTIF($D$6:$D194,"=F")),"")</f>
        <v/>
      </c>
      <c r="O194" s="36" t="str">
        <f>IF($F194=O$3&amp;"-"&amp;O$4,IF(COUNTIF($F$5:$F194,"="&amp;$F194)&gt;6,"",$A194),"")</f>
        <v/>
      </c>
      <c r="P194" s="36" t="str">
        <f>IF($F194=P$3&amp;"-"&amp;P$4,IF(COUNTIF($F$5:$F194,"="&amp;$F194)&gt;4,"",COUNTIF($D$6:$D194,"=F")),"")</f>
        <v/>
      </c>
      <c r="Q194" s="36" t="str">
        <f>IF($F194=Q$3&amp;"-"&amp;Q$4,IF(COUNTIF($F$5:$F194,"="&amp;$F194)&gt;6,"",$A194),"")</f>
        <v/>
      </c>
      <c r="R194" s="36" t="str">
        <f>IF($F194=R$3&amp;"-"&amp;R$4,IF(COUNTIF($F$5:$F194,"="&amp;$F194)&gt;4,"",COUNTIF($D$6:$D194,"=F")),"")</f>
        <v/>
      </c>
    </row>
    <row r="195" spans="1:18" hidden="1">
      <c r="A195" s="18">
        <v>191</v>
      </c>
      <c r="B195" s="45" t="s">
        <v>283</v>
      </c>
      <c r="C195" s="13" t="s">
        <v>222</v>
      </c>
      <c r="D195" s="23" t="s">
        <v>98</v>
      </c>
      <c r="E195" s="23" t="s">
        <v>86</v>
      </c>
      <c r="F195" s="22" t="str">
        <f t="shared" si="4"/>
        <v>C&amp;C-M</v>
      </c>
      <c r="G195" s="36" t="str">
        <f>IF($F195=G$3&amp;"-"&amp;G$4,IF(COUNTIF($F$5:$F195,"="&amp;$F195)&gt;6,"",$A195),"")</f>
        <v/>
      </c>
      <c r="H195" s="36" t="str">
        <f>IF($F195=H$3&amp;"-"&amp;H$4,IF(COUNTIF($F$5:$F195,"="&amp;$F195)&gt;4,"",COUNTIF($D$6:$D195,"=F")),"")</f>
        <v/>
      </c>
      <c r="I195" s="36" t="str">
        <f>IF($F195=I$3&amp;"-"&amp;I$4,IF(COUNTIF($F$5:$F195,"="&amp;$F195)&gt;6,"",$A195),"")</f>
        <v/>
      </c>
      <c r="J195" s="36" t="str">
        <f>IF($F195=J$3&amp;"-"&amp;J$4,IF(COUNTIF($F$5:$F195,"="&amp;$F195)&gt;4,"",COUNTIF($D$6:$D195,"=F")),"")</f>
        <v/>
      </c>
      <c r="K195" s="36" t="str">
        <f>IF($F195=K$3&amp;"-"&amp;K$4,IF(COUNTIF($F$5:$F195,"="&amp;$F195)&gt;6,"",$A195),"")</f>
        <v/>
      </c>
      <c r="L195" s="36" t="str">
        <f>IF($F195=L$3&amp;"-"&amp;L$4,IF(COUNTIF($F$5:$F195,"="&amp;$F195)&gt;4,"",COUNTIF($D$6:$D195,"=F")),"")</f>
        <v/>
      </c>
      <c r="M195" s="36" t="str">
        <f>IF($F195=M$3&amp;"-"&amp;M$4,IF(COUNTIF($F$5:$F195,"="&amp;$F195)&gt;6,"",$A195),"")</f>
        <v/>
      </c>
      <c r="N195" s="36" t="str">
        <f>IF($F195=N$3&amp;"-"&amp;N$4,IF(COUNTIF($F$5:$F195,"="&amp;$F195)&gt;4,"",COUNTIF($D$6:$D195,"=F")),"")</f>
        <v/>
      </c>
      <c r="O195" s="36" t="str">
        <f>IF($F195=O$3&amp;"-"&amp;O$4,IF(COUNTIF($F$5:$F195,"="&amp;$F195)&gt;6,"",$A195),"")</f>
        <v/>
      </c>
      <c r="P195" s="36" t="str">
        <f>IF($F195=P$3&amp;"-"&amp;P$4,IF(COUNTIF($F$5:$F195,"="&amp;$F195)&gt;4,"",COUNTIF($D$6:$D195,"=F")),"")</f>
        <v/>
      </c>
      <c r="Q195" s="36" t="str">
        <f>IF($F195=Q$3&amp;"-"&amp;Q$4,IF(COUNTIF($F$5:$F195,"="&amp;$F195)&gt;6,"",$A195),"")</f>
        <v/>
      </c>
      <c r="R195" s="36" t="str">
        <f>IF($F195=R$3&amp;"-"&amp;R$4,IF(COUNTIF($F$5:$F195,"="&amp;$F195)&gt;4,"",COUNTIF($D$6:$D195,"=F")),"")</f>
        <v/>
      </c>
    </row>
    <row r="196" spans="1:18">
      <c r="A196" s="18">
        <v>192</v>
      </c>
      <c r="B196" s="45" t="s">
        <v>284</v>
      </c>
      <c r="C196" s="13" t="s">
        <v>56</v>
      </c>
      <c r="D196" s="23" t="s">
        <v>99</v>
      </c>
      <c r="E196" s="23" t="s">
        <v>91</v>
      </c>
      <c r="F196" s="22" t="str">
        <f t="shared" si="4"/>
        <v>SS-F</v>
      </c>
      <c r="G196" s="36" t="str">
        <f>IF($F196=G$3&amp;"-"&amp;G$4,IF(COUNTIF($F$5:$F196,"="&amp;$F196)&gt;6,"",$A196),"")</f>
        <v/>
      </c>
      <c r="H196" s="36" t="str">
        <f>IF($F196=H$3&amp;"-"&amp;H$4,IF(COUNTIF($F$5:$F196,"="&amp;$F196)&gt;4,"",COUNTIF($D$6:$D196,"=F")),"")</f>
        <v/>
      </c>
      <c r="I196" s="36" t="str">
        <f>IF($F196=I$3&amp;"-"&amp;I$4,IF(COUNTIF($F$5:$F196,"="&amp;$F196)&gt;6,"",$A196),"")</f>
        <v/>
      </c>
      <c r="J196" s="36" t="str">
        <f>IF($F196=J$3&amp;"-"&amp;J$4,IF(COUNTIF($F$5:$F196,"="&amp;$F196)&gt;4,"",COUNTIF($D$6:$D196,"=F")),"")</f>
        <v/>
      </c>
      <c r="K196" s="36" t="str">
        <f>IF($F196=K$3&amp;"-"&amp;K$4,IF(COUNTIF($F$5:$F196,"="&amp;$F196)&gt;6,"",$A196),"")</f>
        <v/>
      </c>
      <c r="L196" s="36" t="str">
        <f>IF($F196=L$3&amp;"-"&amp;L$4,IF(COUNTIF($F$5:$F196,"="&amp;$F196)&gt;4,"",COUNTIF($D$6:$D196,"=F")),"")</f>
        <v/>
      </c>
      <c r="M196" s="36" t="str">
        <f>IF($F196=M$3&amp;"-"&amp;M$4,IF(COUNTIF($F$5:$F196,"="&amp;$F196)&gt;6,"",$A196),"")</f>
        <v/>
      </c>
      <c r="N196" s="36" t="str">
        <f>IF($F196=N$3&amp;"-"&amp;N$4,IF(COUNTIF($F$5:$F196,"="&amp;$F196)&gt;4,"",COUNTIF($D$6:$D196,"=F")),"")</f>
        <v/>
      </c>
      <c r="O196" s="36" t="str">
        <f>IF($F196=O$3&amp;"-"&amp;O$4,IF(COUNTIF($F$5:$F196,"="&amp;$F196)&gt;6,"",$A196),"")</f>
        <v/>
      </c>
      <c r="P196" s="36" t="str">
        <f>IF($F196=P$3&amp;"-"&amp;P$4,IF(COUNTIF($F$5:$F196,"="&amp;$F196)&gt;4,"",COUNTIF($D$6:$D196,"=F")),"")</f>
        <v/>
      </c>
      <c r="Q196" s="36" t="str">
        <f>IF($F196=Q$3&amp;"-"&amp;Q$4,IF(COUNTIF($F$5:$F196,"="&amp;$F196)&gt;6,"",$A196),"")</f>
        <v/>
      </c>
      <c r="R196" s="36" t="str">
        <f>IF($F196=R$3&amp;"-"&amp;R$4,IF(COUNTIF($F$5:$F196,"="&amp;$F196)&gt;4,"",COUNTIF($D$6:$D196,"=F")),"")</f>
        <v/>
      </c>
    </row>
    <row r="197" spans="1:18" hidden="1">
      <c r="A197" s="14">
        <v>193</v>
      </c>
      <c r="B197" s="45" t="s">
        <v>285</v>
      </c>
      <c r="C197" s="13" t="s">
        <v>26</v>
      </c>
      <c r="D197" s="23" t="s">
        <v>99</v>
      </c>
      <c r="E197" s="23" t="s">
        <v>89</v>
      </c>
      <c r="F197" s="22" t="str">
        <f t="shared" ref="F197:F260" si="5">IF(ISNA(E197),"",E197&amp;"-"&amp;D197)</f>
        <v>HRC-F</v>
      </c>
      <c r="G197" s="36" t="str">
        <f>IF($F197=G$3&amp;"-"&amp;G$4,IF(COUNTIF($F$5:$F197,"="&amp;$F197)&gt;6,"",$A197),"")</f>
        <v/>
      </c>
      <c r="H197" s="36" t="str">
        <f>IF($F197=H$3&amp;"-"&amp;H$4,IF(COUNTIF($F$5:$F197,"="&amp;$F197)&gt;4,"",COUNTIF($D$6:$D197,"=F")),"")</f>
        <v/>
      </c>
      <c r="I197" s="36" t="str">
        <f>IF($F197=I$3&amp;"-"&amp;I$4,IF(COUNTIF($F$5:$F197,"="&amp;$F197)&gt;6,"",$A197),"")</f>
        <v/>
      </c>
      <c r="J197" s="36" t="str">
        <f>IF($F197=J$3&amp;"-"&amp;J$4,IF(COUNTIF($F$5:$F197,"="&amp;$F197)&gt;4,"",COUNTIF($D$6:$D197,"=F")),"")</f>
        <v/>
      </c>
      <c r="K197" s="36" t="str">
        <f>IF($F197=K$3&amp;"-"&amp;K$4,IF(COUNTIF($F$5:$F197,"="&amp;$F197)&gt;6,"",$A197),"")</f>
        <v/>
      </c>
      <c r="L197" s="36" t="str">
        <f>IF($F197=L$3&amp;"-"&amp;L$4,IF(COUNTIF($F$5:$F197,"="&amp;$F197)&gt;4,"",COUNTIF($D$6:$D197,"=F")),"")</f>
        <v/>
      </c>
      <c r="M197" s="36" t="str">
        <f>IF($F197=M$3&amp;"-"&amp;M$4,IF(COUNTIF($F$5:$F197,"="&amp;$F197)&gt;6,"",$A197),"")</f>
        <v/>
      </c>
      <c r="N197" s="36" t="str">
        <f>IF($F197=N$3&amp;"-"&amp;N$4,IF(COUNTIF($F$5:$F197,"="&amp;$F197)&gt;4,"",COUNTIF($D$6:$D197,"=F")),"")</f>
        <v/>
      </c>
      <c r="O197" s="36" t="str">
        <f>IF($F197=O$3&amp;"-"&amp;O$4,IF(COUNTIF($F$5:$F197,"="&amp;$F197)&gt;6,"",$A197),"")</f>
        <v/>
      </c>
      <c r="P197" s="36" t="str">
        <f>IF($F197=P$3&amp;"-"&amp;P$4,IF(COUNTIF($F$5:$F197,"="&amp;$F197)&gt;4,"",COUNTIF($D$6:$D197,"=F")),"")</f>
        <v/>
      </c>
      <c r="Q197" s="36" t="str">
        <f>IF($F197=Q$3&amp;"-"&amp;Q$4,IF(COUNTIF($F$5:$F197,"="&amp;$F197)&gt;6,"",$A197),"")</f>
        <v/>
      </c>
      <c r="R197" s="36" t="str">
        <f>IF($F197=R$3&amp;"-"&amp;R$4,IF(COUNTIF($F$5:$F197,"="&amp;$F197)&gt;4,"",COUNTIF($D$6:$D197,"=F")),"")</f>
        <v/>
      </c>
    </row>
    <row r="198" spans="1:18" hidden="1">
      <c r="A198" s="18">
        <v>194</v>
      </c>
      <c r="B198" s="45" t="s">
        <v>286</v>
      </c>
      <c r="C198" s="13" t="s">
        <v>442</v>
      </c>
      <c r="D198" s="23" t="s">
        <v>99</v>
      </c>
      <c r="E198" s="23" t="s">
        <v>86</v>
      </c>
      <c r="F198" s="22" t="str">
        <f t="shared" si="5"/>
        <v>C&amp;C-F</v>
      </c>
      <c r="G198" s="36" t="str">
        <f>IF($F198=G$3&amp;"-"&amp;G$4,IF(COUNTIF($F$5:$F198,"="&amp;$F198)&gt;6,"",$A198),"")</f>
        <v/>
      </c>
      <c r="H198" s="36" t="str">
        <f>IF($F198=H$3&amp;"-"&amp;H$4,IF(COUNTIF($F$5:$F198,"="&amp;$F198)&gt;4,"",COUNTIF($D$6:$D198,"=F")),"")</f>
        <v/>
      </c>
      <c r="I198" s="36" t="str">
        <f>IF($F198=I$3&amp;"-"&amp;I$4,IF(COUNTIF($F$5:$F198,"="&amp;$F198)&gt;6,"",$A198),"")</f>
        <v/>
      </c>
      <c r="J198" s="36" t="str">
        <f>IF($F198=J$3&amp;"-"&amp;J$4,IF(COUNTIF($F$5:$F198,"="&amp;$F198)&gt;4,"",COUNTIF($D$6:$D198,"=F")),"")</f>
        <v/>
      </c>
      <c r="K198" s="36" t="str">
        <f>IF($F198=K$3&amp;"-"&amp;K$4,IF(COUNTIF($F$5:$F198,"="&amp;$F198)&gt;6,"",$A198),"")</f>
        <v/>
      </c>
      <c r="L198" s="36" t="str">
        <f>IF($F198=L$3&amp;"-"&amp;L$4,IF(COUNTIF($F$5:$F198,"="&amp;$F198)&gt;4,"",COUNTIF($D$6:$D198,"=F")),"")</f>
        <v/>
      </c>
      <c r="M198" s="36" t="str">
        <f>IF($F198=M$3&amp;"-"&amp;M$4,IF(COUNTIF($F$5:$F198,"="&amp;$F198)&gt;6,"",$A198),"")</f>
        <v/>
      </c>
      <c r="N198" s="36" t="str">
        <f>IF($F198=N$3&amp;"-"&amp;N$4,IF(COUNTIF($F$5:$F198,"="&amp;$F198)&gt;4,"",COUNTIF($D$6:$D198,"=F")),"")</f>
        <v/>
      </c>
      <c r="O198" s="36" t="str">
        <f>IF($F198=O$3&amp;"-"&amp;O$4,IF(COUNTIF($F$5:$F198,"="&amp;$F198)&gt;6,"",$A198),"")</f>
        <v/>
      </c>
      <c r="P198" s="36" t="str">
        <f>IF($F198=P$3&amp;"-"&amp;P$4,IF(COUNTIF($F$5:$F198,"="&amp;$F198)&gt;4,"",COUNTIF($D$6:$D198,"=F")),"")</f>
        <v/>
      </c>
      <c r="Q198" s="36" t="str">
        <f>IF($F198=Q$3&amp;"-"&amp;Q$4,IF(COUNTIF($F$5:$F198,"="&amp;$F198)&gt;6,"",$A198),"")</f>
        <v/>
      </c>
      <c r="R198" s="36" t="str">
        <f>IF($F198=R$3&amp;"-"&amp;R$4,IF(COUNTIF($F$5:$F198,"="&amp;$F198)&gt;4,"",COUNTIF($D$6:$D198,"=F")),"")</f>
        <v/>
      </c>
    </row>
    <row r="199" spans="1:18" hidden="1">
      <c r="A199" s="18">
        <v>195</v>
      </c>
      <c r="B199" s="45" t="s">
        <v>287</v>
      </c>
      <c r="C199" s="13" t="s">
        <v>251</v>
      </c>
      <c r="D199" s="23" t="s">
        <v>98</v>
      </c>
      <c r="E199" s="23" t="s">
        <v>88</v>
      </c>
      <c r="F199" s="22" t="str">
        <f t="shared" si="5"/>
        <v>Ely-M</v>
      </c>
      <c r="G199" s="36" t="str">
        <f>IF($F199=G$3&amp;"-"&amp;G$4,IF(COUNTIF($F$5:$F199,"="&amp;$F199)&gt;6,"",$A199),"")</f>
        <v/>
      </c>
      <c r="H199" s="36" t="str">
        <f>IF($F199=H$3&amp;"-"&amp;H$4,IF(COUNTIF($F$5:$F199,"="&amp;$F199)&gt;4,"",COUNTIF($D$6:$D199,"=F")),"")</f>
        <v/>
      </c>
      <c r="I199" s="36" t="str">
        <f>IF($F199=I$3&amp;"-"&amp;I$4,IF(COUNTIF($F$5:$F199,"="&amp;$F199)&gt;6,"",$A199),"")</f>
        <v/>
      </c>
      <c r="J199" s="36" t="str">
        <f>IF($F199=J$3&amp;"-"&amp;J$4,IF(COUNTIF($F$5:$F199,"="&amp;$F199)&gt;4,"",COUNTIF($D$6:$D199,"=F")),"")</f>
        <v/>
      </c>
      <c r="K199" s="36" t="str">
        <f>IF($F199=K$3&amp;"-"&amp;K$4,IF(COUNTIF($F$5:$F199,"="&amp;$F199)&gt;6,"",$A199),"")</f>
        <v/>
      </c>
      <c r="L199" s="36" t="str">
        <f>IF($F199=L$3&amp;"-"&amp;L$4,IF(COUNTIF($F$5:$F199,"="&amp;$F199)&gt;4,"",COUNTIF($D$6:$D199,"=F")),"")</f>
        <v/>
      </c>
      <c r="M199" s="36" t="str">
        <f>IF($F199=M$3&amp;"-"&amp;M$4,IF(COUNTIF($F$5:$F199,"="&amp;$F199)&gt;6,"",$A199),"")</f>
        <v/>
      </c>
      <c r="N199" s="36" t="str">
        <f>IF($F199=N$3&amp;"-"&amp;N$4,IF(COUNTIF($F$5:$F199,"="&amp;$F199)&gt;4,"",COUNTIF($D$6:$D199,"=F")),"")</f>
        <v/>
      </c>
      <c r="O199" s="36" t="str">
        <f>IF($F199=O$3&amp;"-"&amp;O$4,IF(COUNTIF($F$5:$F199,"="&amp;$F199)&gt;6,"",$A199),"")</f>
        <v/>
      </c>
      <c r="P199" s="36" t="str">
        <f>IF($F199=P$3&amp;"-"&amp;P$4,IF(COUNTIF($F$5:$F199,"="&amp;$F199)&gt;4,"",COUNTIF($D$6:$D199,"=F")),"")</f>
        <v/>
      </c>
      <c r="Q199" s="36" t="str">
        <f>IF($F199=Q$3&amp;"-"&amp;Q$4,IF(COUNTIF($F$5:$F199,"="&amp;$F199)&gt;6,"",$A199),"")</f>
        <v/>
      </c>
      <c r="R199" s="36" t="str">
        <f>IF($F199=R$3&amp;"-"&amp;R$4,IF(COUNTIF($F$5:$F199,"="&amp;$F199)&gt;4,"",COUNTIF($D$6:$D199,"=F")),"")</f>
        <v/>
      </c>
    </row>
    <row r="200" spans="1:18">
      <c r="A200" s="18">
        <v>196</v>
      </c>
      <c r="B200" s="45" t="s">
        <v>288</v>
      </c>
      <c r="C200" s="13" t="s">
        <v>247</v>
      </c>
      <c r="D200" s="23" t="s">
        <v>99</v>
      </c>
      <c r="E200" s="23" t="s">
        <v>91</v>
      </c>
      <c r="F200" s="22" t="str">
        <f t="shared" si="5"/>
        <v>SS-F</v>
      </c>
      <c r="G200" s="36" t="str">
        <f>IF($F200=G$3&amp;"-"&amp;G$4,IF(COUNTIF($F$5:$F200,"="&amp;$F200)&gt;6,"",$A200),"")</f>
        <v/>
      </c>
      <c r="H200" s="36" t="str">
        <f>IF($F200=H$3&amp;"-"&amp;H$4,IF(COUNTIF($F$5:$F200,"="&amp;$F200)&gt;4,"",COUNTIF($D$6:$D200,"=F")),"")</f>
        <v/>
      </c>
      <c r="I200" s="36" t="str">
        <f>IF($F200=I$3&amp;"-"&amp;I$4,IF(COUNTIF($F$5:$F200,"="&amp;$F200)&gt;6,"",$A200),"")</f>
        <v/>
      </c>
      <c r="J200" s="36" t="str">
        <f>IF($F200=J$3&amp;"-"&amp;J$4,IF(COUNTIF($F$5:$F200,"="&amp;$F200)&gt;4,"",COUNTIF($D$6:$D200,"=F")),"")</f>
        <v/>
      </c>
      <c r="K200" s="36" t="str">
        <f>IF($F200=K$3&amp;"-"&amp;K$4,IF(COUNTIF($F$5:$F200,"="&amp;$F200)&gt;6,"",$A200),"")</f>
        <v/>
      </c>
      <c r="L200" s="36" t="str">
        <f>IF($F200=L$3&amp;"-"&amp;L$4,IF(COUNTIF($F$5:$F200,"="&amp;$F200)&gt;4,"",COUNTIF($D$6:$D200,"=F")),"")</f>
        <v/>
      </c>
      <c r="M200" s="36" t="str">
        <f>IF($F200=M$3&amp;"-"&amp;M$4,IF(COUNTIF($F$5:$F200,"="&amp;$F200)&gt;6,"",$A200),"")</f>
        <v/>
      </c>
      <c r="N200" s="36" t="str">
        <f>IF($F200=N$3&amp;"-"&amp;N$4,IF(COUNTIF($F$5:$F200,"="&amp;$F200)&gt;4,"",COUNTIF($D$6:$D200,"=F")),"")</f>
        <v/>
      </c>
      <c r="O200" s="36" t="str">
        <f>IF($F200=O$3&amp;"-"&amp;O$4,IF(COUNTIF($F$5:$F200,"="&amp;$F200)&gt;6,"",$A200),"")</f>
        <v/>
      </c>
      <c r="P200" s="36" t="str">
        <f>IF($F200=P$3&amp;"-"&amp;P$4,IF(COUNTIF($F$5:$F200,"="&amp;$F200)&gt;4,"",COUNTIF($D$6:$D200,"=F")),"")</f>
        <v/>
      </c>
      <c r="Q200" s="36" t="str">
        <f>IF($F200=Q$3&amp;"-"&amp;Q$4,IF(COUNTIF($F$5:$F200,"="&amp;$F200)&gt;6,"",$A200),"")</f>
        <v/>
      </c>
      <c r="R200" s="36" t="str">
        <f>IF($F200=R$3&amp;"-"&amp;R$4,IF(COUNTIF($F$5:$F200,"="&amp;$F200)&gt;4,"",COUNTIF($D$6:$D200,"=F")),"")</f>
        <v/>
      </c>
    </row>
    <row r="201" spans="1:18" hidden="1">
      <c r="A201" s="19">
        <v>197</v>
      </c>
      <c r="B201" s="45" t="s">
        <v>289</v>
      </c>
      <c r="C201" s="13" t="s">
        <v>67</v>
      </c>
      <c r="D201" s="23" t="s">
        <v>99</v>
      </c>
      <c r="E201" s="23" t="s">
        <v>89</v>
      </c>
      <c r="F201" s="22" t="str">
        <f t="shared" si="5"/>
        <v>HRC-F</v>
      </c>
      <c r="G201" s="36" t="str">
        <f>IF($F201=G$3&amp;"-"&amp;G$4,IF(COUNTIF($F$5:$F201,"="&amp;$F201)&gt;6,"",$A201),"")</f>
        <v/>
      </c>
      <c r="H201" s="36" t="str">
        <f>IF($F201=H$3&amp;"-"&amp;H$4,IF(COUNTIF($F$5:$F201,"="&amp;$F201)&gt;4,"",COUNTIF($D$6:$D201,"=F")),"")</f>
        <v/>
      </c>
      <c r="I201" s="36" t="str">
        <f>IF($F201=I$3&amp;"-"&amp;I$4,IF(COUNTIF($F$5:$F201,"="&amp;$F201)&gt;6,"",$A201),"")</f>
        <v/>
      </c>
      <c r="J201" s="36" t="str">
        <f>IF($F201=J$3&amp;"-"&amp;J$4,IF(COUNTIF($F$5:$F201,"="&amp;$F201)&gt;4,"",COUNTIF($D$6:$D201,"=F")),"")</f>
        <v/>
      </c>
      <c r="K201" s="36" t="str">
        <f>IF($F201=K$3&amp;"-"&amp;K$4,IF(COUNTIF($F$5:$F201,"="&amp;$F201)&gt;6,"",$A201),"")</f>
        <v/>
      </c>
      <c r="L201" s="36" t="str">
        <f>IF($F201=L$3&amp;"-"&amp;L$4,IF(COUNTIF($F$5:$F201,"="&amp;$F201)&gt;4,"",COUNTIF($D$6:$D201,"=F")),"")</f>
        <v/>
      </c>
      <c r="M201" s="36" t="str">
        <f>IF($F201=M$3&amp;"-"&amp;M$4,IF(COUNTIF($F$5:$F201,"="&amp;$F201)&gt;6,"",$A201),"")</f>
        <v/>
      </c>
      <c r="N201" s="36" t="str">
        <f>IF($F201=N$3&amp;"-"&amp;N$4,IF(COUNTIF($F$5:$F201,"="&amp;$F201)&gt;4,"",COUNTIF($D$6:$D201,"=F")),"")</f>
        <v/>
      </c>
      <c r="O201" s="36" t="str">
        <f>IF($F201=O$3&amp;"-"&amp;O$4,IF(COUNTIF($F$5:$F201,"="&amp;$F201)&gt;6,"",$A201),"")</f>
        <v/>
      </c>
      <c r="P201" s="36" t="str">
        <f>IF($F201=P$3&amp;"-"&amp;P$4,IF(COUNTIF($F$5:$F201,"="&amp;$F201)&gt;4,"",COUNTIF($D$6:$D201,"=F")),"")</f>
        <v/>
      </c>
      <c r="Q201" s="36" t="str">
        <f>IF($F201=Q$3&amp;"-"&amp;Q$4,IF(COUNTIF($F$5:$F201,"="&amp;$F201)&gt;6,"",$A201),"")</f>
        <v/>
      </c>
      <c r="R201" s="36" t="str">
        <f>IF($F201=R$3&amp;"-"&amp;R$4,IF(COUNTIF($F$5:$F201,"="&amp;$F201)&gt;4,"",COUNTIF($D$6:$D201,"=F")),"")</f>
        <v/>
      </c>
    </row>
    <row r="202" spans="1:18" hidden="1">
      <c r="A202" s="18">
        <v>198</v>
      </c>
      <c r="B202" s="45" t="s">
        <v>290</v>
      </c>
      <c r="C202" s="13" t="s">
        <v>125</v>
      </c>
      <c r="D202" s="23" t="s">
        <v>98</v>
      </c>
      <c r="E202" s="23" t="s">
        <v>90</v>
      </c>
      <c r="F202" s="22" t="str">
        <f t="shared" si="5"/>
        <v>NJ-M</v>
      </c>
      <c r="G202" s="36" t="str">
        <f>IF($F202=G$3&amp;"-"&amp;G$4,IF(COUNTIF($F$5:$F202,"="&amp;$F202)&gt;6,"",$A202),"")</f>
        <v/>
      </c>
      <c r="H202" s="36" t="str">
        <f>IF($F202=H$3&amp;"-"&amp;H$4,IF(COUNTIF($F$5:$F202,"="&amp;$F202)&gt;4,"",COUNTIF($D$6:$D202,"=F")),"")</f>
        <v/>
      </c>
      <c r="I202" s="36" t="str">
        <f>IF($F202=I$3&amp;"-"&amp;I$4,IF(COUNTIF($F$5:$F202,"="&amp;$F202)&gt;6,"",$A202),"")</f>
        <v/>
      </c>
      <c r="J202" s="36" t="str">
        <f>IF($F202=J$3&amp;"-"&amp;J$4,IF(COUNTIF($F$5:$F202,"="&amp;$F202)&gt;4,"",COUNTIF($D$6:$D202,"=F")),"")</f>
        <v/>
      </c>
      <c r="K202" s="36" t="str">
        <f>IF($F202=K$3&amp;"-"&amp;K$4,IF(COUNTIF($F$5:$F202,"="&amp;$F202)&gt;6,"",$A202),"")</f>
        <v/>
      </c>
      <c r="L202" s="36" t="str">
        <f>IF($F202=L$3&amp;"-"&amp;L$4,IF(COUNTIF($F$5:$F202,"="&amp;$F202)&gt;4,"",COUNTIF($D$6:$D202,"=F")),"")</f>
        <v/>
      </c>
      <c r="M202" s="36" t="str">
        <f>IF($F202=M$3&amp;"-"&amp;M$4,IF(COUNTIF($F$5:$F202,"="&amp;$F202)&gt;6,"",$A202),"")</f>
        <v/>
      </c>
      <c r="N202" s="36" t="str">
        <f>IF($F202=N$3&amp;"-"&amp;N$4,IF(COUNTIF($F$5:$F202,"="&amp;$F202)&gt;4,"",COUNTIF($D$6:$D202,"=F")),"")</f>
        <v/>
      </c>
      <c r="O202" s="36" t="str">
        <f>IF($F202=O$3&amp;"-"&amp;O$4,IF(COUNTIF($F$5:$F202,"="&amp;$F202)&gt;6,"",$A202),"")</f>
        <v/>
      </c>
      <c r="P202" s="36" t="str">
        <f>IF($F202=P$3&amp;"-"&amp;P$4,IF(COUNTIF($F$5:$F202,"="&amp;$F202)&gt;4,"",COUNTIF($D$6:$D202,"=F")),"")</f>
        <v/>
      </c>
      <c r="Q202" s="36" t="str">
        <f>IF($F202=Q$3&amp;"-"&amp;Q$4,IF(COUNTIF($F$5:$F202,"="&amp;$F202)&gt;6,"",$A202),"")</f>
        <v/>
      </c>
      <c r="R202" s="36" t="str">
        <f>IF($F202=R$3&amp;"-"&amp;R$4,IF(COUNTIF($F$5:$F202,"="&amp;$F202)&gt;4,"",COUNTIF($D$6:$D202,"=F")),"")</f>
        <v/>
      </c>
    </row>
    <row r="203" spans="1:18" hidden="1">
      <c r="A203" s="12">
        <v>199</v>
      </c>
      <c r="B203" s="45" t="s">
        <v>291</v>
      </c>
      <c r="C203" s="13" t="s">
        <v>378</v>
      </c>
      <c r="D203" s="23" t="s">
        <v>99</v>
      </c>
      <c r="E203" s="23" t="s">
        <v>90</v>
      </c>
      <c r="F203" s="22" t="str">
        <f t="shared" si="5"/>
        <v>NJ-F</v>
      </c>
      <c r="G203" s="36" t="str">
        <f>IF($F203=G$3&amp;"-"&amp;G$4,IF(COUNTIF($F$5:$F203,"="&amp;$F203)&gt;6,"",$A203),"")</f>
        <v/>
      </c>
      <c r="H203" s="36" t="str">
        <f>IF($F203=H$3&amp;"-"&amp;H$4,IF(COUNTIF($F$5:$F203,"="&amp;$F203)&gt;4,"",COUNTIF($D$6:$D203,"=F")),"")</f>
        <v/>
      </c>
      <c r="I203" s="36" t="str">
        <f>IF($F203=I$3&amp;"-"&amp;I$4,IF(COUNTIF($F$5:$F203,"="&amp;$F203)&gt;6,"",$A203),"")</f>
        <v/>
      </c>
      <c r="J203" s="36" t="str">
        <f>IF($F203=J$3&amp;"-"&amp;J$4,IF(COUNTIF($F$5:$F203,"="&amp;$F203)&gt;4,"",COUNTIF($D$6:$D203,"=F")),"")</f>
        <v/>
      </c>
      <c r="K203" s="36" t="str">
        <f>IF($F203=K$3&amp;"-"&amp;K$4,IF(COUNTIF($F$5:$F203,"="&amp;$F203)&gt;6,"",$A203),"")</f>
        <v/>
      </c>
      <c r="L203" s="36" t="str">
        <f>IF($F203=L$3&amp;"-"&amp;L$4,IF(COUNTIF($F$5:$F203,"="&amp;$F203)&gt;4,"",COUNTIF($D$6:$D203,"=F")),"")</f>
        <v/>
      </c>
      <c r="M203" s="36" t="str">
        <f>IF($F203=M$3&amp;"-"&amp;M$4,IF(COUNTIF($F$5:$F203,"="&amp;$F203)&gt;6,"",$A203),"")</f>
        <v/>
      </c>
      <c r="N203" s="36" t="str">
        <f>IF($F203=N$3&amp;"-"&amp;N$4,IF(COUNTIF($F$5:$F203,"="&amp;$F203)&gt;4,"",COUNTIF($D$6:$D203,"=F")),"")</f>
        <v/>
      </c>
      <c r="O203" s="36" t="str">
        <f>IF($F203=O$3&amp;"-"&amp;O$4,IF(COUNTIF($F$5:$F203,"="&amp;$F203)&gt;6,"",$A203),"")</f>
        <v/>
      </c>
      <c r="P203" s="36" t="str">
        <f>IF($F203=P$3&amp;"-"&amp;P$4,IF(COUNTIF($F$5:$F203,"="&amp;$F203)&gt;4,"",COUNTIF($D$6:$D203,"=F")),"")</f>
        <v/>
      </c>
      <c r="Q203" s="36" t="str">
        <f>IF($F203=Q$3&amp;"-"&amp;Q$4,IF(COUNTIF($F$5:$F203,"="&amp;$F203)&gt;6,"",$A203),"")</f>
        <v/>
      </c>
      <c r="R203" s="36" t="str">
        <f>IF($F203=R$3&amp;"-"&amp;R$4,IF(COUNTIF($F$5:$F203,"="&amp;$F203)&gt;4,"",COUNTIF($D$6:$D203,"=F")),"")</f>
        <v/>
      </c>
    </row>
    <row r="204" spans="1:18" hidden="1">
      <c r="A204" s="18">
        <v>200</v>
      </c>
      <c r="B204" s="45" t="s">
        <v>292</v>
      </c>
      <c r="C204" s="13" t="s">
        <v>443</v>
      </c>
      <c r="D204" s="23" t="s">
        <v>99</v>
      </c>
      <c r="E204" s="23" t="s">
        <v>86</v>
      </c>
      <c r="F204" s="22" t="str">
        <f t="shared" si="5"/>
        <v>C&amp;C-F</v>
      </c>
      <c r="G204" s="36" t="str">
        <f>IF($F204=G$3&amp;"-"&amp;G$4,IF(COUNTIF($F$5:$F204,"="&amp;$F204)&gt;6,"",$A204),"")</f>
        <v/>
      </c>
      <c r="H204" s="36" t="str">
        <f>IF($F204=H$3&amp;"-"&amp;H$4,IF(COUNTIF($F$5:$F204,"="&amp;$F204)&gt;4,"",COUNTIF($D$6:$D204,"=F")),"")</f>
        <v/>
      </c>
      <c r="I204" s="36" t="str">
        <f>IF($F204=I$3&amp;"-"&amp;I$4,IF(COUNTIF($F$5:$F204,"="&amp;$F204)&gt;6,"",$A204),"")</f>
        <v/>
      </c>
      <c r="J204" s="36" t="str">
        <f>IF($F204=J$3&amp;"-"&amp;J$4,IF(COUNTIF($F$5:$F204,"="&amp;$F204)&gt;4,"",COUNTIF($D$6:$D204,"=F")),"")</f>
        <v/>
      </c>
      <c r="K204" s="36" t="str">
        <f>IF($F204=K$3&amp;"-"&amp;K$4,IF(COUNTIF($F$5:$F204,"="&amp;$F204)&gt;6,"",$A204),"")</f>
        <v/>
      </c>
      <c r="L204" s="36" t="str">
        <f>IF($F204=L$3&amp;"-"&amp;L$4,IF(COUNTIF($F$5:$F204,"="&amp;$F204)&gt;4,"",COUNTIF($D$6:$D204,"=F")),"")</f>
        <v/>
      </c>
      <c r="M204" s="36" t="str">
        <f>IF($F204=M$3&amp;"-"&amp;M$4,IF(COUNTIF($F$5:$F204,"="&amp;$F204)&gt;6,"",$A204),"")</f>
        <v/>
      </c>
      <c r="N204" s="36" t="str">
        <f>IF($F204=N$3&amp;"-"&amp;N$4,IF(COUNTIF($F$5:$F204,"="&amp;$F204)&gt;4,"",COUNTIF($D$6:$D204,"=F")),"")</f>
        <v/>
      </c>
      <c r="O204" s="36" t="str">
        <f>IF($F204=O$3&amp;"-"&amp;O$4,IF(COUNTIF($F$5:$F204,"="&amp;$F204)&gt;6,"",$A204),"")</f>
        <v/>
      </c>
      <c r="P204" s="36" t="str">
        <f>IF($F204=P$3&amp;"-"&amp;P$4,IF(COUNTIF($F$5:$F204,"="&amp;$F204)&gt;4,"",COUNTIF($D$6:$D204,"=F")),"")</f>
        <v/>
      </c>
      <c r="Q204" s="36" t="str">
        <f>IF($F204=Q$3&amp;"-"&amp;Q$4,IF(COUNTIF($F$5:$F204,"="&amp;$F204)&gt;6,"",$A204),"")</f>
        <v/>
      </c>
      <c r="R204" s="36" t="str">
        <f>IF($F204=R$3&amp;"-"&amp;R$4,IF(COUNTIF($F$5:$F204,"="&amp;$F204)&gt;4,"",COUNTIF($D$6:$D204,"=F")),"")</f>
        <v/>
      </c>
    </row>
    <row r="205" spans="1:18">
      <c r="A205" s="16">
        <v>201</v>
      </c>
      <c r="B205" s="45" t="s">
        <v>293</v>
      </c>
      <c r="C205" s="13" t="s">
        <v>57</v>
      </c>
      <c r="D205" s="23" t="s">
        <v>99</v>
      </c>
      <c r="E205" s="23" t="s">
        <v>91</v>
      </c>
      <c r="F205" s="22" t="str">
        <f t="shared" si="5"/>
        <v>SS-F</v>
      </c>
      <c r="G205" s="36" t="str">
        <f>IF($F205=G$3&amp;"-"&amp;G$4,IF(COUNTIF($F$5:$F205,"="&amp;$F205)&gt;6,"",$A205),"")</f>
        <v/>
      </c>
      <c r="H205" s="36" t="str">
        <f>IF($F205=H$3&amp;"-"&amp;H$4,IF(COUNTIF($F$5:$F205,"="&amp;$F205)&gt;4,"",COUNTIF($D$6:$D205,"=F")),"")</f>
        <v/>
      </c>
      <c r="I205" s="36" t="str">
        <f>IF($F205=I$3&amp;"-"&amp;I$4,IF(COUNTIF($F$5:$F205,"="&amp;$F205)&gt;6,"",$A205),"")</f>
        <v/>
      </c>
      <c r="J205" s="36" t="str">
        <f>IF($F205=J$3&amp;"-"&amp;J$4,IF(COUNTIF($F$5:$F205,"="&amp;$F205)&gt;4,"",COUNTIF($D$6:$D205,"=F")),"")</f>
        <v/>
      </c>
      <c r="K205" s="36" t="str">
        <f>IF($F205=K$3&amp;"-"&amp;K$4,IF(COUNTIF($F$5:$F205,"="&amp;$F205)&gt;6,"",$A205),"")</f>
        <v/>
      </c>
      <c r="L205" s="36" t="str">
        <f>IF($F205=L$3&amp;"-"&amp;L$4,IF(COUNTIF($F$5:$F205,"="&amp;$F205)&gt;4,"",COUNTIF($D$6:$D205,"=F")),"")</f>
        <v/>
      </c>
      <c r="M205" s="36" t="str">
        <f>IF($F205=M$3&amp;"-"&amp;M$4,IF(COUNTIF($F$5:$F205,"="&amp;$F205)&gt;6,"",$A205),"")</f>
        <v/>
      </c>
      <c r="N205" s="36" t="str">
        <f>IF($F205=N$3&amp;"-"&amp;N$4,IF(COUNTIF($F$5:$F205,"="&amp;$F205)&gt;4,"",COUNTIF($D$6:$D205,"=F")),"")</f>
        <v/>
      </c>
      <c r="O205" s="36" t="str">
        <f>IF($F205=O$3&amp;"-"&amp;O$4,IF(COUNTIF($F$5:$F205,"="&amp;$F205)&gt;6,"",$A205),"")</f>
        <v/>
      </c>
      <c r="P205" s="36" t="str">
        <f>IF($F205=P$3&amp;"-"&amp;P$4,IF(COUNTIF($F$5:$F205,"="&amp;$F205)&gt;4,"",COUNTIF($D$6:$D205,"=F")),"")</f>
        <v/>
      </c>
      <c r="Q205" s="36" t="str">
        <f>IF($F205=Q$3&amp;"-"&amp;Q$4,IF(COUNTIF($F$5:$F205,"="&amp;$F205)&gt;6,"",$A205),"")</f>
        <v/>
      </c>
      <c r="R205" s="36" t="str">
        <f>IF($F205=R$3&amp;"-"&amp;R$4,IF(COUNTIF($F$5:$F205,"="&amp;$F205)&gt;4,"",COUNTIF($D$6:$D205,"=F")),"")</f>
        <v/>
      </c>
    </row>
    <row r="206" spans="1:18">
      <c r="A206" s="18">
        <v>202</v>
      </c>
      <c r="B206" s="45" t="s">
        <v>294</v>
      </c>
      <c r="C206" s="13" t="s">
        <v>49</v>
      </c>
      <c r="D206" s="23" t="s">
        <v>98</v>
      </c>
      <c r="E206" s="23" t="s">
        <v>91</v>
      </c>
      <c r="F206" s="22" t="str">
        <f t="shared" si="5"/>
        <v>SS-M</v>
      </c>
      <c r="G206" s="36" t="str">
        <f>IF($F206=G$3&amp;"-"&amp;G$4,IF(COUNTIF($F$5:$F206,"="&amp;$F206)&gt;6,"",$A206),"")</f>
        <v/>
      </c>
      <c r="H206" s="36" t="str">
        <f>IF($F206=H$3&amp;"-"&amp;H$4,IF(COUNTIF($F$5:$F206,"="&amp;$F206)&gt;4,"",COUNTIF($D$6:$D206,"=F")),"")</f>
        <v/>
      </c>
      <c r="I206" s="36" t="str">
        <f>IF($F206=I$3&amp;"-"&amp;I$4,IF(COUNTIF($F$5:$F206,"="&amp;$F206)&gt;6,"",$A206),"")</f>
        <v/>
      </c>
      <c r="J206" s="36" t="str">
        <f>IF($F206=J$3&amp;"-"&amp;J$4,IF(COUNTIF($F$5:$F206,"="&amp;$F206)&gt;4,"",COUNTIF($D$6:$D206,"=F")),"")</f>
        <v/>
      </c>
      <c r="K206" s="36" t="str">
        <f>IF($F206=K$3&amp;"-"&amp;K$4,IF(COUNTIF($F$5:$F206,"="&amp;$F206)&gt;6,"",$A206),"")</f>
        <v/>
      </c>
      <c r="L206" s="36" t="str">
        <f>IF($F206=L$3&amp;"-"&amp;L$4,IF(COUNTIF($F$5:$F206,"="&amp;$F206)&gt;4,"",COUNTIF($D$6:$D206,"=F")),"")</f>
        <v/>
      </c>
      <c r="M206" s="36" t="str">
        <f>IF($F206=M$3&amp;"-"&amp;M$4,IF(COUNTIF($F$5:$F206,"="&amp;$F206)&gt;6,"",$A206),"")</f>
        <v/>
      </c>
      <c r="N206" s="36" t="str">
        <f>IF($F206=N$3&amp;"-"&amp;N$4,IF(COUNTIF($F$5:$F206,"="&amp;$F206)&gt;4,"",COUNTIF($D$6:$D206,"=F")),"")</f>
        <v/>
      </c>
      <c r="O206" s="36" t="str">
        <f>IF($F206=O$3&amp;"-"&amp;O$4,IF(COUNTIF($F$5:$F206,"="&amp;$F206)&gt;6,"",$A206),"")</f>
        <v/>
      </c>
      <c r="P206" s="36" t="str">
        <f>IF($F206=P$3&amp;"-"&amp;P$4,IF(COUNTIF($F$5:$F206,"="&amp;$F206)&gt;4,"",COUNTIF($D$6:$D206,"=F")),"")</f>
        <v/>
      </c>
      <c r="Q206" s="36" t="str">
        <f>IF($F206=Q$3&amp;"-"&amp;Q$4,IF(COUNTIF($F$5:$F206,"="&amp;$F206)&gt;6,"",$A206),"")</f>
        <v/>
      </c>
      <c r="R206" s="36" t="str">
        <f>IF($F206=R$3&amp;"-"&amp;R$4,IF(COUNTIF($F$5:$F206,"="&amp;$F206)&gt;4,"",COUNTIF($D$6:$D206,"=F")),"")</f>
        <v/>
      </c>
    </row>
    <row r="207" spans="1:18">
      <c r="A207" s="18">
        <v>203</v>
      </c>
      <c r="B207" s="45" t="s">
        <v>295</v>
      </c>
      <c r="C207" s="13" t="s">
        <v>58</v>
      </c>
      <c r="D207" s="23" t="s">
        <v>99</v>
      </c>
      <c r="E207" s="23" t="s">
        <v>91</v>
      </c>
      <c r="F207" s="22" t="str">
        <f t="shared" si="5"/>
        <v>SS-F</v>
      </c>
      <c r="G207" s="36" t="str">
        <f>IF($F207=G$3&amp;"-"&amp;G$4,IF(COUNTIF($F$5:$F207,"="&amp;$F207)&gt;6,"",$A207),"")</f>
        <v/>
      </c>
      <c r="H207" s="36" t="str">
        <f>IF($F207=H$3&amp;"-"&amp;H$4,IF(COUNTIF($F$5:$F207,"="&amp;$F207)&gt;4,"",COUNTIF($D$6:$D207,"=F")),"")</f>
        <v/>
      </c>
      <c r="I207" s="36" t="str">
        <f>IF($F207=I$3&amp;"-"&amp;I$4,IF(COUNTIF($F$5:$F207,"="&amp;$F207)&gt;6,"",$A207),"")</f>
        <v/>
      </c>
      <c r="J207" s="36" t="str">
        <f>IF($F207=J$3&amp;"-"&amp;J$4,IF(COUNTIF($F$5:$F207,"="&amp;$F207)&gt;4,"",COUNTIF($D$6:$D207,"=F")),"")</f>
        <v/>
      </c>
      <c r="K207" s="36" t="str">
        <f>IF($F207=K$3&amp;"-"&amp;K$4,IF(COUNTIF($F$5:$F207,"="&amp;$F207)&gt;6,"",$A207),"")</f>
        <v/>
      </c>
      <c r="L207" s="36" t="str">
        <f>IF($F207=L$3&amp;"-"&amp;L$4,IF(COUNTIF($F$5:$F207,"="&amp;$F207)&gt;4,"",COUNTIF($D$6:$D207,"=F")),"")</f>
        <v/>
      </c>
      <c r="M207" s="36" t="str">
        <f>IF($F207=M$3&amp;"-"&amp;M$4,IF(COUNTIF($F$5:$F207,"="&amp;$F207)&gt;6,"",$A207),"")</f>
        <v/>
      </c>
      <c r="N207" s="36" t="str">
        <f>IF($F207=N$3&amp;"-"&amp;N$4,IF(COUNTIF($F$5:$F207,"="&amp;$F207)&gt;4,"",COUNTIF($D$6:$D207,"=F")),"")</f>
        <v/>
      </c>
      <c r="O207" s="36" t="str">
        <f>IF($F207=O$3&amp;"-"&amp;O$4,IF(COUNTIF($F$5:$F207,"="&amp;$F207)&gt;6,"",$A207),"")</f>
        <v/>
      </c>
      <c r="P207" s="36" t="str">
        <f>IF($F207=P$3&amp;"-"&amp;P$4,IF(COUNTIF($F$5:$F207,"="&amp;$F207)&gt;4,"",COUNTIF($D$6:$D207,"=F")),"")</f>
        <v/>
      </c>
      <c r="Q207" s="36" t="str">
        <f>IF($F207=Q$3&amp;"-"&amp;Q$4,IF(COUNTIF($F$5:$F207,"="&amp;$F207)&gt;6,"",$A207),"")</f>
        <v/>
      </c>
      <c r="R207" s="36" t="str">
        <f>IF($F207=R$3&amp;"-"&amp;R$4,IF(COUNTIF($F$5:$F207,"="&amp;$F207)&gt;4,"",COUNTIF($D$6:$D207,"=F")),"")</f>
        <v/>
      </c>
    </row>
    <row r="208" spans="1:18" hidden="1">
      <c r="A208" s="19">
        <v>204</v>
      </c>
      <c r="B208" s="45" t="s">
        <v>296</v>
      </c>
      <c r="C208" s="13" t="s">
        <v>22</v>
      </c>
      <c r="D208" s="23" t="s">
        <v>98</v>
      </c>
      <c r="E208" s="23" t="s">
        <v>90</v>
      </c>
      <c r="F208" s="22" t="str">
        <f t="shared" si="5"/>
        <v>NJ-M</v>
      </c>
      <c r="G208" s="36" t="str">
        <f>IF($F208=G$3&amp;"-"&amp;G$4,IF(COUNTIF($F$5:$F208,"="&amp;$F208)&gt;6,"",$A208),"")</f>
        <v/>
      </c>
      <c r="H208" s="36" t="str">
        <f>IF($F208=H$3&amp;"-"&amp;H$4,IF(COUNTIF($F$5:$F208,"="&amp;$F208)&gt;4,"",COUNTIF($D$6:$D208,"=F")),"")</f>
        <v/>
      </c>
      <c r="I208" s="36" t="str">
        <f>IF($F208=I$3&amp;"-"&amp;I$4,IF(COUNTIF($F$5:$F208,"="&amp;$F208)&gt;6,"",$A208),"")</f>
        <v/>
      </c>
      <c r="J208" s="36" t="str">
        <f>IF($F208=J$3&amp;"-"&amp;J$4,IF(COUNTIF($F$5:$F208,"="&amp;$F208)&gt;4,"",COUNTIF($D$6:$D208,"=F")),"")</f>
        <v/>
      </c>
      <c r="K208" s="36" t="str">
        <f>IF($F208=K$3&amp;"-"&amp;K$4,IF(COUNTIF($F$5:$F208,"="&amp;$F208)&gt;6,"",$A208),"")</f>
        <v/>
      </c>
      <c r="L208" s="36" t="str">
        <f>IF($F208=L$3&amp;"-"&amp;L$4,IF(COUNTIF($F$5:$F208,"="&amp;$F208)&gt;4,"",COUNTIF($D$6:$D208,"=F")),"")</f>
        <v/>
      </c>
      <c r="M208" s="36" t="str">
        <f>IF($F208=M$3&amp;"-"&amp;M$4,IF(COUNTIF($F$5:$F208,"="&amp;$F208)&gt;6,"",$A208),"")</f>
        <v/>
      </c>
      <c r="N208" s="36" t="str">
        <f>IF($F208=N$3&amp;"-"&amp;N$4,IF(COUNTIF($F$5:$F208,"="&amp;$F208)&gt;4,"",COUNTIF($D$6:$D208,"=F")),"")</f>
        <v/>
      </c>
      <c r="O208" s="36" t="str">
        <f>IF($F208=O$3&amp;"-"&amp;O$4,IF(COUNTIF($F$5:$F208,"="&amp;$F208)&gt;6,"",$A208),"")</f>
        <v/>
      </c>
      <c r="P208" s="36" t="str">
        <f>IF($F208=P$3&amp;"-"&amp;P$4,IF(COUNTIF($F$5:$F208,"="&amp;$F208)&gt;4,"",COUNTIF($D$6:$D208,"=F")),"")</f>
        <v/>
      </c>
      <c r="Q208" s="36" t="str">
        <f>IF($F208=Q$3&amp;"-"&amp;Q$4,IF(COUNTIF($F$5:$F208,"="&amp;$F208)&gt;6,"",$A208),"")</f>
        <v/>
      </c>
      <c r="R208" s="36" t="str">
        <f>IF($F208=R$3&amp;"-"&amp;R$4,IF(COUNTIF($F$5:$F208,"="&amp;$F208)&gt;4,"",COUNTIF($D$6:$D208,"=F")),"")</f>
        <v/>
      </c>
    </row>
    <row r="209" spans="1:18" hidden="1">
      <c r="A209" s="21">
        <v>205</v>
      </c>
      <c r="B209" s="45" t="s">
        <v>297</v>
      </c>
      <c r="C209" s="13" t="s">
        <v>6</v>
      </c>
      <c r="D209" s="23" t="s">
        <v>98</v>
      </c>
      <c r="E209" s="23" t="s">
        <v>89</v>
      </c>
      <c r="F209" s="22" t="str">
        <f t="shared" si="5"/>
        <v>HRC-M</v>
      </c>
      <c r="G209" s="36" t="str">
        <f>IF($F209=G$3&amp;"-"&amp;G$4,IF(COUNTIF($F$5:$F209,"="&amp;$F209)&gt;6,"",$A209),"")</f>
        <v/>
      </c>
      <c r="H209" s="36" t="str">
        <f>IF($F209=H$3&amp;"-"&amp;H$4,IF(COUNTIF($F$5:$F209,"="&amp;$F209)&gt;4,"",COUNTIF($D$6:$D209,"=F")),"")</f>
        <v/>
      </c>
      <c r="I209" s="36" t="str">
        <f>IF($F209=I$3&amp;"-"&amp;I$4,IF(COUNTIF($F$5:$F209,"="&amp;$F209)&gt;6,"",$A209),"")</f>
        <v/>
      </c>
      <c r="J209" s="36" t="str">
        <f>IF($F209=J$3&amp;"-"&amp;J$4,IF(COUNTIF($F$5:$F209,"="&amp;$F209)&gt;4,"",COUNTIF($D$6:$D209,"=F")),"")</f>
        <v/>
      </c>
      <c r="K209" s="36" t="str">
        <f>IF($F209=K$3&amp;"-"&amp;K$4,IF(COUNTIF($F$5:$F209,"="&amp;$F209)&gt;6,"",$A209),"")</f>
        <v/>
      </c>
      <c r="L209" s="36" t="str">
        <f>IF($F209=L$3&amp;"-"&amp;L$4,IF(COUNTIF($F$5:$F209,"="&amp;$F209)&gt;4,"",COUNTIF($D$6:$D209,"=F")),"")</f>
        <v/>
      </c>
      <c r="M209" s="36" t="str">
        <f>IF($F209=M$3&amp;"-"&amp;M$4,IF(COUNTIF($F$5:$F209,"="&amp;$F209)&gt;6,"",$A209),"")</f>
        <v/>
      </c>
      <c r="N209" s="36" t="str">
        <f>IF($F209=N$3&amp;"-"&amp;N$4,IF(COUNTIF($F$5:$F209,"="&amp;$F209)&gt;4,"",COUNTIF($D$6:$D209,"=F")),"")</f>
        <v/>
      </c>
      <c r="O209" s="36" t="str">
        <f>IF($F209=O$3&amp;"-"&amp;O$4,IF(COUNTIF($F$5:$F209,"="&amp;$F209)&gt;6,"",$A209),"")</f>
        <v/>
      </c>
      <c r="P209" s="36" t="str">
        <f>IF($F209=P$3&amp;"-"&amp;P$4,IF(COUNTIF($F$5:$F209,"="&amp;$F209)&gt;4,"",COUNTIF($D$6:$D209,"=F")),"")</f>
        <v/>
      </c>
      <c r="Q209" s="36" t="str">
        <f>IF($F209=Q$3&amp;"-"&amp;Q$4,IF(COUNTIF($F$5:$F209,"="&amp;$F209)&gt;6,"",$A209),"")</f>
        <v/>
      </c>
      <c r="R209" s="36" t="str">
        <f>IF($F209=R$3&amp;"-"&amp;R$4,IF(COUNTIF($F$5:$F209,"="&amp;$F209)&gt;4,"",COUNTIF($D$6:$D209,"=F")),"")</f>
        <v/>
      </c>
    </row>
    <row r="210" spans="1:18" hidden="1">
      <c r="A210" s="18">
        <v>206</v>
      </c>
      <c r="B210" s="45" t="s">
        <v>297</v>
      </c>
      <c r="C210" s="13" t="s">
        <v>68</v>
      </c>
      <c r="D210" s="23" t="s">
        <v>99</v>
      </c>
      <c r="E210" s="23" t="s">
        <v>89</v>
      </c>
      <c r="F210" s="22" t="str">
        <f t="shared" si="5"/>
        <v>HRC-F</v>
      </c>
      <c r="G210" s="36" t="str">
        <f>IF($F210=G$3&amp;"-"&amp;G$4,IF(COUNTIF($F$5:$F210,"="&amp;$F210)&gt;6,"",$A210),"")</f>
        <v/>
      </c>
      <c r="H210" s="36" t="str">
        <f>IF($F210=H$3&amp;"-"&amp;H$4,IF(COUNTIF($F$5:$F210,"="&amp;$F210)&gt;4,"",COUNTIF($D$6:$D210,"=F")),"")</f>
        <v/>
      </c>
      <c r="I210" s="36" t="str">
        <f>IF($F210=I$3&amp;"-"&amp;I$4,IF(COUNTIF($F$5:$F210,"="&amp;$F210)&gt;6,"",$A210),"")</f>
        <v/>
      </c>
      <c r="J210" s="36" t="str">
        <f>IF($F210=J$3&amp;"-"&amp;J$4,IF(COUNTIF($F$5:$F210,"="&amp;$F210)&gt;4,"",COUNTIF($D$6:$D210,"=F")),"")</f>
        <v/>
      </c>
      <c r="K210" s="36" t="str">
        <f>IF($F210=K$3&amp;"-"&amp;K$4,IF(COUNTIF($F$5:$F210,"="&amp;$F210)&gt;6,"",$A210),"")</f>
        <v/>
      </c>
      <c r="L210" s="36" t="str">
        <f>IF($F210=L$3&amp;"-"&amp;L$4,IF(COUNTIF($F$5:$F210,"="&amp;$F210)&gt;4,"",COUNTIF($D$6:$D210,"=F")),"")</f>
        <v/>
      </c>
      <c r="M210" s="36" t="str">
        <f>IF($F210=M$3&amp;"-"&amp;M$4,IF(COUNTIF($F$5:$F210,"="&amp;$F210)&gt;6,"",$A210),"")</f>
        <v/>
      </c>
      <c r="N210" s="36" t="str">
        <f>IF($F210=N$3&amp;"-"&amp;N$4,IF(COUNTIF($F$5:$F210,"="&amp;$F210)&gt;4,"",COUNTIF($D$6:$D210,"=F")),"")</f>
        <v/>
      </c>
      <c r="O210" s="36" t="str">
        <f>IF($F210=O$3&amp;"-"&amp;O$4,IF(COUNTIF($F$5:$F210,"="&amp;$F210)&gt;6,"",$A210),"")</f>
        <v/>
      </c>
      <c r="P210" s="36" t="str">
        <f>IF($F210=P$3&amp;"-"&amp;P$4,IF(COUNTIF($F$5:$F210,"="&amp;$F210)&gt;4,"",COUNTIF($D$6:$D210,"=F")),"")</f>
        <v/>
      </c>
      <c r="Q210" s="36" t="str">
        <f>IF($F210=Q$3&amp;"-"&amp;Q$4,IF(COUNTIF($F$5:$F210,"="&amp;$F210)&gt;6,"",$A210),"")</f>
        <v/>
      </c>
      <c r="R210" s="36" t="str">
        <f>IF($F210=R$3&amp;"-"&amp;R$4,IF(COUNTIF($F$5:$F210,"="&amp;$F210)&gt;4,"",COUNTIF($D$6:$D210,"=F")),"")</f>
        <v/>
      </c>
    </row>
    <row r="211" spans="1:18" hidden="1">
      <c r="A211" s="19">
        <v>207</v>
      </c>
      <c r="B211" s="45" t="s">
        <v>298</v>
      </c>
      <c r="C211" s="13" t="s">
        <v>128</v>
      </c>
      <c r="D211" s="23" t="s">
        <v>98</v>
      </c>
      <c r="E211" s="23" t="s">
        <v>89</v>
      </c>
      <c r="F211" s="22" t="str">
        <f t="shared" si="5"/>
        <v>HRC-M</v>
      </c>
      <c r="G211" s="36" t="str">
        <f>IF($F211=G$3&amp;"-"&amp;G$4,IF(COUNTIF($F$5:$F211,"="&amp;$F211)&gt;6,"",$A211),"")</f>
        <v/>
      </c>
      <c r="H211" s="36" t="str">
        <f>IF($F211=H$3&amp;"-"&amp;H$4,IF(COUNTIF($F$5:$F211,"="&amp;$F211)&gt;4,"",COUNTIF($D$6:$D211,"=F")),"")</f>
        <v/>
      </c>
      <c r="I211" s="36" t="str">
        <f>IF($F211=I$3&amp;"-"&amp;I$4,IF(COUNTIF($F$5:$F211,"="&amp;$F211)&gt;6,"",$A211),"")</f>
        <v/>
      </c>
      <c r="J211" s="36" t="str">
        <f>IF($F211=J$3&amp;"-"&amp;J$4,IF(COUNTIF($F$5:$F211,"="&amp;$F211)&gt;4,"",COUNTIF($D$6:$D211,"=F")),"")</f>
        <v/>
      </c>
      <c r="K211" s="36" t="str">
        <f>IF($F211=K$3&amp;"-"&amp;K$4,IF(COUNTIF($F$5:$F211,"="&amp;$F211)&gt;6,"",$A211),"")</f>
        <v/>
      </c>
      <c r="L211" s="36" t="str">
        <f>IF($F211=L$3&amp;"-"&amp;L$4,IF(COUNTIF($F$5:$F211,"="&amp;$F211)&gt;4,"",COUNTIF($D$6:$D211,"=F")),"")</f>
        <v/>
      </c>
      <c r="M211" s="36" t="str">
        <f>IF($F211=M$3&amp;"-"&amp;M$4,IF(COUNTIF($F$5:$F211,"="&amp;$F211)&gt;6,"",$A211),"")</f>
        <v/>
      </c>
      <c r="N211" s="36" t="str">
        <f>IF($F211=N$3&amp;"-"&amp;N$4,IF(COUNTIF($F$5:$F211,"="&amp;$F211)&gt;4,"",COUNTIF($D$6:$D211,"=F")),"")</f>
        <v/>
      </c>
      <c r="O211" s="36" t="str">
        <f>IF($F211=O$3&amp;"-"&amp;O$4,IF(COUNTIF($F$5:$F211,"="&amp;$F211)&gt;6,"",$A211),"")</f>
        <v/>
      </c>
      <c r="P211" s="36" t="str">
        <f>IF($F211=P$3&amp;"-"&amp;P$4,IF(COUNTIF($F$5:$F211,"="&amp;$F211)&gt;4,"",COUNTIF($D$6:$D211,"=F")),"")</f>
        <v/>
      </c>
      <c r="Q211" s="36" t="str">
        <f>IF($F211=Q$3&amp;"-"&amp;Q$4,IF(COUNTIF($F$5:$F211,"="&amp;$F211)&gt;6,"",$A211),"")</f>
        <v/>
      </c>
      <c r="R211" s="36" t="str">
        <f>IF($F211=R$3&amp;"-"&amp;R$4,IF(COUNTIF($F$5:$F211,"="&amp;$F211)&gt;4,"",COUNTIF($D$6:$D211,"=F")),"")</f>
        <v/>
      </c>
    </row>
    <row r="212" spans="1:18" hidden="1">
      <c r="A212" s="21">
        <v>208</v>
      </c>
      <c r="B212" s="45" t="s">
        <v>299</v>
      </c>
      <c r="C212" s="13" t="s">
        <v>129</v>
      </c>
      <c r="D212" s="23" t="s">
        <v>99</v>
      </c>
      <c r="E212" s="23" t="s">
        <v>89</v>
      </c>
      <c r="F212" s="22" t="str">
        <f t="shared" si="5"/>
        <v>HRC-F</v>
      </c>
      <c r="G212" s="36" t="str">
        <f>IF($F212=G$3&amp;"-"&amp;G$4,IF(COUNTIF($F$5:$F212,"="&amp;$F212)&gt;6,"",$A212),"")</f>
        <v/>
      </c>
      <c r="H212" s="36" t="str">
        <f>IF($F212=H$3&amp;"-"&amp;H$4,IF(COUNTIF($F$5:$F212,"="&amp;$F212)&gt;4,"",COUNTIF($D$6:$D212,"=F")),"")</f>
        <v/>
      </c>
      <c r="I212" s="36" t="str">
        <f>IF($F212=I$3&amp;"-"&amp;I$4,IF(COUNTIF($F$5:$F212,"="&amp;$F212)&gt;6,"",$A212),"")</f>
        <v/>
      </c>
      <c r="J212" s="36" t="str">
        <f>IF($F212=J$3&amp;"-"&amp;J$4,IF(COUNTIF($F$5:$F212,"="&amp;$F212)&gt;4,"",COUNTIF($D$6:$D212,"=F")),"")</f>
        <v/>
      </c>
      <c r="K212" s="36" t="str">
        <f>IF($F212=K$3&amp;"-"&amp;K$4,IF(COUNTIF($F$5:$F212,"="&amp;$F212)&gt;6,"",$A212),"")</f>
        <v/>
      </c>
      <c r="L212" s="36" t="str">
        <f>IF($F212=L$3&amp;"-"&amp;L$4,IF(COUNTIF($F$5:$F212,"="&amp;$F212)&gt;4,"",COUNTIF($D$6:$D212,"=F")),"")</f>
        <v/>
      </c>
      <c r="M212" s="36" t="str">
        <f>IF($F212=M$3&amp;"-"&amp;M$4,IF(COUNTIF($F$5:$F212,"="&amp;$F212)&gt;6,"",$A212),"")</f>
        <v/>
      </c>
      <c r="N212" s="36" t="str">
        <f>IF($F212=N$3&amp;"-"&amp;N$4,IF(COUNTIF($F$5:$F212,"="&amp;$F212)&gt;4,"",COUNTIF($D$6:$D212,"=F")),"")</f>
        <v/>
      </c>
      <c r="O212" s="36" t="str">
        <f>IF($F212=O$3&amp;"-"&amp;O$4,IF(COUNTIF($F$5:$F212,"="&amp;$F212)&gt;6,"",$A212),"")</f>
        <v/>
      </c>
      <c r="P212" s="36" t="str">
        <f>IF($F212=P$3&amp;"-"&amp;P$4,IF(COUNTIF($F$5:$F212,"="&amp;$F212)&gt;4,"",COUNTIF($D$6:$D212,"=F")),"")</f>
        <v/>
      </c>
      <c r="Q212" s="36" t="str">
        <f>IF($F212=Q$3&amp;"-"&amp;Q$4,IF(COUNTIF($F$5:$F212,"="&amp;$F212)&gt;6,"",$A212),"")</f>
        <v/>
      </c>
      <c r="R212" s="36" t="str">
        <f>IF($F212=R$3&amp;"-"&amp;R$4,IF(COUNTIF($F$5:$F212,"="&amp;$F212)&gt;4,"",COUNTIF($D$6:$D212,"=F")),"")</f>
        <v/>
      </c>
    </row>
    <row r="213" spans="1:18" hidden="1">
      <c r="A213" s="19">
        <v>209</v>
      </c>
      <c r="B213" s="45" t="s">
        <v>300</v>
      </c>
      <c r="C213" s="13" t="s">
        <v>379</v>
      </c>
      <c r="D213" s="23" t="s">
        <v>99</v>
      </c>
      <c r="E213" s="23" t="s">
        <v>90</v>
      </c>
      <c r="F213" s="22" t="str">
        <f t="shared" si="5"/>
        <v>NJ-F</v>
      </c>
      <c r="G213" s="36" t="str">
        <f>IF($F213=G$3&amp;"-"&amp;G$4,IF(COUNTIF($F$5:$F213,"="&amp;$F213)&gt;6,"",$A213),"")</f>
        <v/>
      </c>
      <c r="H213" s="36" t="str">
        <f>IF($F213=H$3&amp;"-"&amp;H$4,IF(COUNTIF($F$5:$F213,"="&amp;$F213)&gt;4,"",COUNTIF($D$6:$D213,"=F")),"")</f>
        <v/>
      </c>
      <c r="I213" s="36" t="str">
        <f>IF($F213=I$3&amp;"-"&amp;I$4,IF(COUNTIF($F$5:$F213,"="&amp;$F213)&gt;6,"",$A213),"")</f>
        <v/>
      </c>
      <c r="J213" s="36" t="str">
        <f>IF($F213=J$3&amp;"-"&amp;J$4,IF(COUNTIF($F$5:$F213,"="&amp;$F213)&gt;4,"",COUNTIF($D$6:$D213,"=F")),"")</f>
        <v/>
      </c>
      <c r="K213" s="36" t="str">
        <f>IF($F213=K$3&amp;"-"&amp;K$4,IF(COUNTIF($F$5:$F213,"="&amp;$F213)&gt;6,"",$A213),"")</f>
        <v/>
      </c>
      <c r="L213" s="36" t="str">
        <f>IF($F213=L$3&amp;"-"&amp;L$4,IF(COUNTIF($F$5:$F213,"="&amp;$F213)&gt;4,"",COUNTIF($D$6:$D213,"=F")),"")</f>
        <v/>
      </c>
      <c r="M213" s="36" t="str">
        <f>IF($F213=M$3&amp;"-"&amp;M$4,IF(COUNTIF($F$5:$F213,"="&amp;$F213)&gt;6,"",$A213),"")</f>
        <v/>
      </c>
      <c r="N213" s="36" t="str">
        <f>IF($F213=N$3&amp;"-"&amp;N$4,IF(COUNTIF($F$5:$F213,"="&amp;$F213)&gt;4,"",COUNTIF($D$6:$D213,"=F")),"")</f>
        <v/>
      </c>
      <c r="O213" s="36" t="str">
        <f>IF($F213=O$3&amp;"-"&amp;O$4,IF(COUNTIF($F$5:$F213,"="&amp;$F213)&gt;6,"",$A213),"")</f>
        <v/>
      </c>
      <c r="P213" s="36" t="str">
        <f>IF($F213=P$3&amp;"-"&amp;P$4,IF(COUNTIF($F$5:$F213,"="&amp;$F213)&gt;4,"",COUNTIF($D$6:$D213,"=F")),"")</f>
        <v/>
      </c>
      <c r="Q213" s="36" t="str">
        <f>IF($F213=Q$3&amp;"-"&amp;Q$4,IF(COUNTIF($F$5:$F213,"="&amp;$F213)&gt;6,"",$A213),"")</f>
        <v/>
      </c>
      <c r="R213" s="36" t="str">
        <f>IF($F213=R$3&amp;"-"&amp;R$4,IF(COUNTIF($F$5:$F213,"="&amp;$F213)&gt;4,"",COUNTIF($D$6:$D213,"=F")),"")</f>
        <v/>
      </c>
    </row>
    <row r="214" spans="1:18" hidden="1">
      <c r="A214" s="18">
        <v>210</v>
      </c>
      <c r="B214" s="45" t="s">
        <v>301</v>
      </c>
      <c r="C214" s="13" t="s">
        <v>69</v>
      </c>
      <c r="D214" s="23" t="s">
        <v>99</v>
      </c>
      <c r="E214" s="23" t="s">
        <v>89</v>
      </c>
      <c r="F214" s="22" t="str">
        <f t="shared" si="5"/>
        <v>HRC-F</v>
      </c>
      <c r="G214" s="36" t="str">
        <f>IF($F214=G$3&amp;"-"&amp;G$4,IF(COUNTIF($F$5:$F214,"="&amp;$F214)&gt;6,"",$A214),"")</f>
        <v/>
      </c>
      <c r="H214" s="36" t="str">
        <f>IF($F214=H$3&amp;"-"&amp;H$4,IF(COUNTIF($F$5:$F214,"="&amp;$F214)&gt;4,"",COUNTIF($D$6:$D214,"=F")),"")</f>
        <v/>
      </c>
      <c r="I214" s="36" t="str">
        <f>IF($F214=I$3&amp;"-"&amp;I$4,IF(COUNTIF($F$5:$F214,"="&amp;$F214)&gt;6,"",$A214),"")</f>
        <v/>
      </c>
      <c r="J214" s="36" t="str">
        <f>IF($F214=J$3&amp;"-"&amp;J$4,IF(COUNTIF($F$5:$F214,"="&amp;$F214)&gt;4,"",COUNTIF($D$6:$D214,"=F")),"")</f>
        <v/>
      </c>
      <c r="K214" s="36" t="str">
        <f>IF($F214=K$3&amp;"-"&amp;K$4,IF(COUNTIF($F$5:$F214,"="&amp;$F214)&gt;6,"",$A214),"")</f>
        <v/>
      </c>
      <c r="L214" s="36" t="str">
        <f>IF($F214=L$3&amp;"-"&amp;L$4,IF(COUNTIF($F$5:$F214,"="&amp;$F214)&gt;4,"",COUNTIF($D$6:$D214,"=F")),"")</f>
        <v/>
      </c>
      <c r="M214" s="36" t="str">
        <f>IF($F214=M$3&amp;"-"&amp;M$4,IF(COUNTIF($F$5:$F214,"="&amp;$F214)&gt;6,"",$A214),"")</f>
        <v/>
      </c>
      <c r="N214" s="36" t="str">
        <f>IF($F214=N$3&amp;"-"&amp;N$4,IF(COUNTIF($F$5:$F214,"="&amp;$F214)&gt;4,"",COUNTIF($D$6:$D214,"=F")),"")</f>
        <v/>
      </c>
      <c r="O214" s="36" t="str">
        <f>IF($F214=O$3&amp;"-"&amp;O$4,IF(COUNTIF($F$5:$F214,"="&amp;$F214)&gt;6,"",$A214),"")</f>
        <v/>
      </c>
      <c r="P214" s="36" t="str">
        <f>IF($F214=P$3&amp;"-"&amp;P$4,IF(COUNTIF($F$5:$F214,"="&amp;$F214)&gt;4,"",COUNTIF($D$6:$D214,"=F")),"")</f>
        <v/>
      </c>
      <c r="Q214" s="36" t="str">
        <f>IF($F214=Q$3&amp;"-"&amp;Q$4,IF(COUNTIF($F$5:$F214,"="&amp;$F214)&gt;6,"",$A214),"")</f>
        <v/>
      </c>
      <c r="R214" s="36" t="str">
        <f>IF($F214=R$3&amp;"-"&amp;R$4,IF(COUNTIF($F$5:$F214,"="&amp;$F214)&gt;4,"",COUNTIF($D$6:$D214,"=F")),"")</f>
        <v/>
      </c>
    </row>
    <row r="215" spans="1:18" hidden="1">
      <c r="A215" s="21">
        <v>211</v>
      </c>
      <c r="B215" s="45" t="s">
        <v>302</v>
      </c>
      <c r="C215" s="13" t="s">
        <v>380</v>
      </c>
      <c r="D215" s="23" t="s">
        <v>99</v>
      </c>
      <c r="E215" s="23" t="s">
        <v>90</v>
      </c>
      <c r="F215" s="22" t="str">
        <f t="shared" si="5"/>
        <v>NJ-F</v>
      </c>
      <c r="G215" s="36" t="str">
        <f>IF($F215=G$3&amp;"-"&amp;G$4,IF(COUNTIF($F$5:$F215,"="&amp;$F215)&gt;6,"",$A215),"")</f>
        <v/>
      </c>
      <c r="H215" s="36" t="str">
        <f>IF($F215=H$3&amp;"-"&amp;H$4,IF(COUNTIF($F$5:$F215,"="&amp;$F215)&gt;4,"",COUNTIF($D$6:$D215,"=F")),"")</f>
        <v/>
      </c>
      <c r="I215" s="36" t="str">
        <f>IF($F215=I$3&amp;"-"&amp;I$4,IF(COUNTIF($F$5:$F215,"="&amp;$F215)&gt;6,"",$A215),"")</f>
        <v/>
      </c>
      <c r="J215" s="36" t="str">
        <f>IF($F215=J$3&amp;"-"&amp;J$4,IF(COUNTIF($F$5:$F215,"="&amp;$F215)&gt;4,"",COUNTIF($D$6:$D215,"=F")),"")</f>
        <v/>
      </c>
      <c r="K215" s="36" t="str">
        <f>IF($F215=K$3&amp;"-"&amp;K$4,IF(COUNTIF($F$5:$F215,"="&amp;$F215)&gt;6,"",$A215),"")</f>
        <v/>
      </c>
      <c r="L215" s="36" t="str">
        <f>IF($F215=L$3&amp;"-"&amp;L$4,IF(COUNTIF($F$5:$F215,"="&amp;$F215)&gt;4,"",COUNTIF($D$6:$D215,"=F")),"")</f>
        <v/>
      </c>
      <c r="M215" s="36" t="str">
        <f>IF($F215=M$3&amp;"-"&amp;M$4,IF(COUNTIF($F$5:$F215,"="&amp;$F215)&gt;6,"",$A215),"")</f>
        <v/>
      </c>
      <c r="N215" s="36" t="str">
        <f>IF($F215=N$3&amp;"-"&amp;N$4,IF(COUNTIF($F$5:$F215,"="&amp;$F215)&gt;4,"",COUNTIF($D$6:$D215,"=F")),"")</f>
        <v/>
      </c>
      <c r="O215" s="36" t="str">
        <f>IF($F215=O$3&amp;"-"&amp;O$4,IF(COUNTIF($F$5:$F215,"="&amp;$F215)&gt;6,"",$A215),"")</f>
        <v/>
      </c>
      <c r="P215" s="36" t="str">
        <f>IF($F215=P$3&amp;"-"&amp;P$4,IF(COUNTIF($F$5:$F215,"="&amp;$F215)&gt;4,"",COUNTIF($D$6:$D215,"=F")),"")</f>
        <v/>
      </c>
      <c r="Q215" s="36" t="str">
        <f>IF($F215=Q$3&amp;"-"&amp;Q$4,IF(COUNTIF($F$5:$F215,"="&amp;$F215)&gt;6,"",$A215),"")</f>
        <v/>
      </c>
      <c r="R215" s="36" t="str">
        <f>IF($F215=R$3&amp;"-"&amp;R$4,IF(COUNTIF($F$5:$F215,"="&amp;$F215)&gt;4,"",COUNTIF($D$6:$D215,"=F")),"")</f>
        <v/>
      </c>
    </row>
    <row r="216" spans="1:18" hidden="1">
      <c r="A216" s="18">
        <v>212</v>
      </c>
      <c r="B216" s="45" t="s">
        <v>303</v>
      </c>
      <c r="C216" s="13" t="s">
        <v>345</v>
      </c>
      <c r="D216" s="23" t="s">
        <v>98</v>
      </c>
      <c r="E216" s="23" t="s">
        <v>89</v>
      </c>
      <c r="F216" s="22" t="str">
        <f t="shared" si="5"/>
        <v>HRC-M</v>
      </c>
      <c r="G216" s="36" t="str">
        <f>IF($F216=G$3&amp;"-"&amp;G$4,IF(COUNTIF($F$5:$F216,"="&amp;$F216)&gt;6,"",$A216),"")</f>
        <v/>
      </c>
      <c r="H216" s="36" t="str">
        <f>IF($F216=H$3&amp;"-"&amp;H$4,IF(COUNTIF($F$5:$F216,"="&amp;$F216)&gt;4,"",COUNTIF($D$6:$D216,"=F")),"")</f>
        <v/>
      </c>
      <c r="I216" s="36" t="str">
        <f>IF($F216=I$3&amp;"-"&amp;I$4,IF(COUNTIF($F$5:$F216,"="&amp;$F216)&gt;6,"",$A216),"")</f>
        <v/>
      </c>
      <c r="J216" s="36" t="str">
        <f>IF($F216=J$3&amp;"-"&amp;J$4,IF(COUNTIF($F$5:$F216,"="&amp;$F216)&gt;4,"",COUNTIF($D$6:$D216,"=F")),"")</f>
        <v/>
      </c>
      <c r="K216" s="36" t="str">
        <f>IF($F216=K$3&amp;"-"&amp;K$4,IF(COUNTIF($F$5:$F216,"="&amp;$F216)&gt;6,"",$A216),"")</f>
        <v/>
      </c>
      <c r="L216" s="36" t="str">
        <f>IF($F216=L$3&amp;"-"&amp;L$4,IF(COUNTIF($F$5:$F216,"="&amp;$F216)&gt;4,"",COUNTIF($D$6:$D216,"=F")),"")</f>
        <v/>
      </c>
      <c r="M216" s="36" t="str">
        <f>IF($F216=M$3&amp;"-"&amp;M$4,IF(COUNTIF($F$5:$F216,"="&amp;$F216)&gt;6,"",$A216),"")</f>
        <v/>
      </c>
      <c r="N216" s="36" t="str">
        <f>IF($F216=N$3&amp;"-"&amp;N$4,IF(COUNTIF($F$5:$F216,"="&amp;$F216)&gt;4,"",COUNTIF($D$6:$D216,"=F")),"")</f>
        <v/>
      </c>
      <c r="O216" s="36" t="str">
        <f>IF($F216=O$3&amp;"-"&amp;O$4,IF(COUNTIF($F$5:$F216,"="&amp;$F216)&gt;6,"",$A216),"")</f>
        <v/>
      </c>
      <c r="P216" s="36" t="str">
        <f>IF($F216=P$3&amp;"-"&amp;P$4,IF(COUNTIF($F$5:$F216,"="&amp;$F216)&gt;4,"",COUNTIF($D$6:$D216,"=F")),"")</f>
        <v/>
      </c>
      <c r="Q216" s="36" t="str">
        <f>IF($F216=Q$3&amp;"-"&amp;Q$4,IF(COUNTIF($F$5:$F216,"="&amp;$F216)&gt;6,"",$A216),"")</f>
        <v/>
      </c>
      <c r="R216" s="36" t="str">
        <f>IF($F216=R$3&amp;"-"&amp;R$4,IF(COUNTIF($F$5:$F216,"="&amp;$F216)&gt;4,"",COUNTIF($D$6:$D216,"=F")),"")</f>
        <v/>
      </c>
    </row>
    <row r="217" spans="1:18" hidden="1">
      <c r="A217" s="18">
        <v>213</v>
      </c>
      <c r="B217" s="45" t="s">
        <v>304</v>
      </c>
      <c r="C217" s="13" t="s">
        <v>243</v>
      </c>
      <c r="D217" s="23" t="s">
        <v>99</v>
      </c>
      <c r="E217" s="23" t="s">
        <v>89</v>
      </c>
      <c r="F217" s="22" t="str">
        <f t="shared" si="5"/>
        <v>HRC-F</v>
      </c>
      <c r="G217" s="36" t="str">
        <f>IF($F217=G$3&amp;"-"&amp;G$4,IF(COUNTIF($F$5:$F217,"="&amp;$F217)&gt;6,"",$A217),"")</f>
        <v/>
      </c>
      <c r="H217" s="36" t="str">
        <f>IF($F217=H$3&amp;"-"&amp;H$4,IF(COUNTIF($F$5:$F217,"="&amp;$F217)&gt;4,"",COUNTIF($D$6:$D217,"=F")),"")</f>
        <v/>
      </c>
      <c r="I217" s="36" t="str">
        <f>IF($F217=I$3&amp;"-"&amp;I$4,IF(COUNTIF($F$5:$F217,"="&amp;$F217)&gt;6,"",$A217),"")</f>
        <v/>
      </c>
      <c r="J217" s="36" t="str">
        <f>IF($F217=J$3&amp;"-"&amp;J$4,IF(COUNTIF($F$5:$F217,"="&amp;$F217)&gt;4,"",COUNTIF($D$6:$D217,"=F")),"")</f>
        <v/>
      </c>
      <c r="K217" s="36" t="str">
        <f>IF($F217=K$3&amp;"-"&amp;K$4,IF(COUNTIF($F$5:$F217,"="&amp;$F217)&gt;6,"",$A217),"")</f>
        <v/>
      </c>
      <c r="L217" s="36" t="str">
        <f>IF($F217=L$3&amp;"-"&amp;L$4,IF(COUNTIF($F$5:$F217,"="&amp;$F217)&gt;4,"",COUNTIF($D$6:$D217,"=F")),"")</f>
        <v/>
      </c>
      <c r="M217" s="36" t="str">
        <f>IF($F217=M$3&amp;"-"&amp;M$4,IF(COUNTIF($F$5:$F217,"="&amp;$F217)&gt;6,"",$A217),"")</f>
        <v/>
      </c>
      <c r="N217" s="36" t="str">
        <f>IF($F217=N$3&amp;"-"&amp;N$4,IF(COUNTIF($F$5:$F217,"="&amp;$F217)&gt;4,"",COUNTIF($D$6:$D217,"=F")),"")</f>
        <v/>
      </c>
      <c r="O217" s="36" t="str">
        <f>IF($F217=O$3&amp;"-"&amp;O$4,IF(COUNTIF($F$5:$F217,"="&amp;$F217)&gt;6,"",$A217),"")</f>
        <v/>
      </c>
      <c r="P217" s="36" t="str">
        <f>IF($F217=P$3&amp;"-"&amp;P$4,IF(COUNTIF($F$5:$F217,"="&amp;$F217)&gt;4,"",COUNTIF($D$6:$D217,"=F")),"")</f>
        <v/>
      </c>
      <c r="Q217" s="36" t="str">
        <f>IF($F217=Q$3&amp;"-"&amp;Q$4,IF(COUNTIF($F$5:$F217,"="&amp;$F217)&gt;6,"",$A217),"")</f>
        <v/>
      </c>
      <c r="R217" s="36" t="str">
        <f>IF($F217=R$3&amp;"-"&amp;R$4,IF(COUNTIF($F$5:$F217,"="&amp;$F217)&gt;4,"",COUNTIF($D$6:$D217,"=F")),"")</f>
        <v/>
      </c>
    </row>
    <row r="218" spans="1:18" hidden="1">
      <c r="A218" s="18">
        <v>214</v>
      </c>
      <c r="B218" s="45" t="s">
        <v>305</v>
      </c>
      <c r="C218" s="13" t="s">
        <v>252</v>
      </c>
      <c r="D218" s="23" t="s">
        <v>98</v>
      </c>
      <c r="E218" s="23" t="s">
        <v>88</v>
      </c>
      <c r="F218" s="22" t="str">
        <f t="shared" si="5"/>
        <v>Ely-M</v>
      </c>
      <c r="G218" s="36" t="str">
        <f>IF($F218=G$3&amp;"-"&amp;G$4,IF(COUNTIF($F$5:$F218,"="&amp;$F218)&gt;6,"",$A218),"")</f>
        <v/>
      </c>
      <c r="H218" s="36" t="str">
        <f>IF($F218=H$3&amp;"-"&amp;H$4,IF(COUNTIF($F$5:$F218,"="&amp;$F218)&gt;4,"",COUNTIF($D$6:$D218,"=F")),"")</f>
        <v/>
      </c>
      <c r="I218" s="36" t="str">
        <f>IF($F218=I$3&amp;"-"&amp;I$4,IF(COUNTIF($F$5:$F218,"="&amp;$F218)&gt;6,"",$A218),"")</f>
        <v/>
      </c>
      <c r="J218" s="36" t="str">
        <f>IF($F218=J$3&amp;"-"&amp;J$4,IF(COUNTIF($F$5:$F218,"="&amp;$F218)&gt;4,"",COUNTIF($D$6:$D218,"=F")),"")</f>
        <v/>
      </c>
      <c r="K218" s="36" t="str">
        <f>IF($F218=K$3&amp;"-"&amp;K$4,IF(COUNTIF($F$5:$F218,"="&amp;$F218)&gt;6,"",$A218),"")</f>
        <v/>
      </c>
      <c r="L218" s="36" t="str">
        <f>IF($F218=L$3&amp;"-"&amp;L$4,IF(COUNTIF($F$5:$F218,"="&amp;$F218)&gt;4,"",COUNTIF($D$6:$D218,"=F")),"")</f>
        <v/>
      </c>
      <c r="M218" s="36" t="str">
        <f>IF($F218=M$3&amp;"-"&amp;M$4,IF(COUNTIF($F$5:$F218,"="&amp;$F218)&gt;6,"",$A218),"")</f>
        <v/>
      </c>
      <c r="N218" s="36" t="str">
        <f>IF($F218=N$3&amp;"-"&amp;N$4,IF(COUNTIF($F$5:$F218,"="&amp;$F218)&gt;4,"",COUNTIF($D$6:$D218,"=F")),"")</f>
        <v/>
      </c>
      <c r="O218" s="36" t="str">
        <f>IF($F218=O$3&amp;"-"&amp;O$4,IF(COUNTIF($F$5:$F218,"="&amp;$F218)&gt;6,"",$A218),"")</f>
        <v/>
      </c>
      <c r="P218" s="36" t="str">
        <f>IF($F218=P$3&amp;"-"&amp;P$4,IF(COUNTIF($F$5:$F218,"="&amp;$F218)&gt;4,"",COUNTIF($D$6:$D218,"=F")),"")</f>
        <v/>
      </c>
      <c r="Q218" s="36" t="str">
        <f>IF($F218=Q$3&amp;"-"&amp;Q$4,IF(COUNTIF($F$5:$F218,"="&amp;$F218)&gt;6,"",$A218),"")</f>
        <v/>
      </c>
      <c r="R218" s="36" t="str">
        <f>IF($F218=R$3&amp;"-"&amp;R$4,IF(COUNTIF($F$5:$F218,"="&amp;$F218)&gt;4,"",COUNTIF($D$6:$D218,"=F")),"")</f>
        <v/>
      </c>
    </row>
    <row r="219" spans="1:18" hidden="1">
      <c r="A219" s="18">
        <v>215</v>
      </c>
      <c r="B219" s="45" t="s">
        <v>306</v>
      </c>
      <c r="C219" s="13" t="s">
        <v>70</v>
      </c>
      <c r="D219" s="23" t="s">
        <v>99</v>
      </c>
      <c r="E219" s="23" t="s">
        <v>89</v>
      </c>
      <c r="F219" s="22" t="str">
        <f t="shared" si="5"/>
        <v>HRC-F</v>
      </c>
      <c r="G219" s="36" t="str">
        <f>IF($F219=G$3&amp;"-"&amp;G$4,IF(COUNTIF($F$5:$F219,"="&amp;$F219)&gt;6,"",$A219),"")</f>
        <v/>
      </c>
      <c r="H219" s="36" t="str">
        <f>IF($F219=H$3&amp;"-"&amp;H$4,IF(COUNTIF($F$5:$F219,"="&amp;$F219)&gt;4,"",COUNTIF($D$6:$D219,"=F")),"")</f>
        <v/>
      </c>
      <c r="I219" s="36" t="str">
        <f>IF($F219=I$3&amp;"-"&amp;I$4,IF(COUNTIF($F$5:$F219,"="&amp;$F219)&gt;6,"",$A219),"")</f>
        <v/>
      </c>
      <c r="J219" s="36" t="str">
        <f>IF($F219=J$3&amp;"-"&amp;J$4,IF(COUNTIF($F$5:$F219,"="&amp;$F219)&gt;4,"",COUNTIF($D$6:$D219,"=F")),"")</f>
        <v/>
      </c>
      <c r="K219" s="36" t="str">
        <f>IF($F219=K$3&amp;"-"&amp;K$4,IF(COUNTIF($F$5:$F219,"="&amp;$F219)&gt;6,"",$A219),"")</f>
        <v/>
      </c>
      <c r="L219" s="36" t="str">
        <f>IF($F219=L$3&amp;"-"&amp;L$4,IF(COUNTIF($F$5:$F219,"="&amp;$F219)&gt;4,"",COUNTIF($D$6:$D219,"=F")),"")</f>
        <v/>
      </c>
      <c r="M219" s="36" t="str">
        <f>IF($F219=M$3&amp;"-"&amp;M$4,IF(COUNTIF($F$5:$F219,"="&amp;$F219)&gt;6,"",$A219),"")</f>
        <v/>
      </c>
      <c r="N219" s="36" t="str">
        <f>IF($F219=N$3&amp;"-"&amp;N$4,IF(COUNTIF($F$5:$F219,"="&amp;$F219)&gt;4,"",COUNTIF($D$6:$D219,"=F")),"")</f>
        <v/>
      </c>
      <c r="O219" s="36" t="str">
        <f>IF($F219=O$3&amp;"-"&amp;O$4,IF(COUNTIF($F$5:$F219,"="&amp;$F219)&gt;6,"",$A219),"")</f>
        <v/>
      </c>
      <c r="P219" s="36" t="str">
        <f>IF($F219=P$3&amp;"-"&amp;P$4,IF(COUNTIF($F$5:$F219,"="&amp;$F219)&gt;4,"",COUNTIF($D$6:$D219,"=F")),"")</f>
        <v/>
      </c>
      <c r="Q219" s="36" t="str">
        <f>IF($F219=Q$3&amp;"-"&amp;Q$4,IF(COUNTIF($F$5:$F219,"="&amp;$F219)&gt;6,"",$A219),"")</f>
        <v/>
      </c>
      <c r="R219" s="36" t="str">
        <f>IF($F219=R$3&amp;"-"&amp;R$4,IF(COUNTIF($F$5:$F219,"="&amp;$F219)&gt;4,"",COUNTIF($D$6:$D219,"=F")),"")</f>
        <v/>
      </c>
    </row>
    <row r="220" spans="1:18" hidden="1">
      <c r="A220" s="18">
        <v>216</v>
      </c>
      <c r="B220" s="45" t="s">
        <v>307</v>
      </c>
      <c r="C220" s="13" t="s">
        <v>130</v>
      </c>
      <c r="D220" s="23" t="s">
        <v>99</v>
      </c>
      <c r="E220" s="23" t="s">
        <v>89</v>
      </c>
      <c r="F220" s="22" t="str">
        <f t="shared" si="5"/>
        <v>HRC-F</v>
      </c>
      <c r="G220" s="36" t="str">
        <f>IF($F220=G$3&amp;"-"&amp;G$4,IF(COUNTIF($F$5:$F220,"="&amp;$F220)&gt;6,"",$A220),"")</f>
        <v/>
      </c>
      <c r="H220" s="36" t="str">
        <f>IF($F220=H$3&amp;"-"&amp;H$4,IF(COUNTIF($F$5:$F220,"="&amp;$F220)&gt;4,"",COUNTIF($D$6:$D220,"=F")),"")</f>
        <v/>
      </c>
      <c r="I220" s="36" t="str">
        <f>IF($F220=I$3&amp;"-"&amp;I$4,IF(COUNTIF($F$5:$F220,"="&amp;$F220)&gt;6,"",$A220),"")</f>
        <v/>
      </c>
      <c r="J220" s="36" t="str">
        <f>IF($F220=J$3&amp;"-"&amp;J$4,IF(COUNTIF($F$5:$F220,"="&amp;$F220)&gt;4,"",COUNTIF($D$6:$D220,"=F")),"")</f>
        <v/>
      </c>
      <c r="K220" s="36" t="str">
        <f>IF($F220=K$3&amp;"-"&amp;K$4,IF(COUNTIF($F$5:$F220,"="&amp;$F220)&gt;6,"",$A220),"")</f>
        <v/>
      </c>
      <c r="L220" s="36" t="str">
        <f>IF($F220=L$3&amp;"-"&amp;L$4,IF(COUNTIF($F$5:$F220,"="&amp;$F220)&gt;4,"",COUNTIF($D$6:$D220,"=F")),"")</f>
        <v/>
      </c>
      <c r="M220" s="36" t="str">
        <f>IF($F220=M$3&amp;"-"&amp;M$4,IF(COUNTIF($F$5:$F220,"="&amp;$F220)&gt;6,"",$A220),"")</f>
        <v/>
      </c>
      <c r="N220" s="36" t="str">
        <f>IF($F220=N$3&amp;"-"&amp;N$4,IF(COUNTIF($F$5:$F220,"="&amp;$F220)&gt;4,"",COUNTIF($D$6:$D220,"=F")),"")</f>
        <v/>
      </c>
      <c r="O220" s="36" t="str">
        <f>IF($F220=O$3&amp;"-"&amp;O$4,IF(COUNTIF($F$5:$F220,"="&amp;$F220)&gt;6,"",$A220),"")</f>
        <v/>
      </c>
      <c r="P220" s="36" t="str">
        <f>IF($F220=P$3&amp;"-"&amp;P$4,IF(COUNTIF($F$5:$F220,"="&amp;$F220)&gt;4,"",COUNTIF($D$6:$D220,"=F")),"")</f>
        <v/>
      </c>
      <c r="Q220" s="36" t="str">
        <f>IF($F220=Q$3&amp;"-"&amp;Q$4,IF(COUNTIF($F$5:$F220,"="&amp;$F220)&gt;6,"",$A220),"")</f>
        <v/>
      </c>
      <c r="R220" s="36" t="str">
        <f>IF($F220=R$3&amp;"-"&amp;R$4,IF(COUNTIF($F$5:$F220,"="&amp;$F220)&gt;4,"",COUNTIF($D$6:$D220,"=F")),"")</f>
        <v/>
      </c>
    </row>
    <row r="221" spans="1:18" hidden="1">
      <c r="A221" s="18">
        <v>217</v>
      </c>
      <c r="B221" s="45" t="s">
        <v>308</v>
      </c>
      <c r="C221" s="13" t="s">
        <v>157</v>
      </c>
      <c r="D221" s="23" t="s">
        <v>99</v>
      </c>
      <c r="E221" s="23" t="s">
        <v>89</v>
      </c>
      <c r="F221" s="22" t="str">
        <f t="shared" si="5"/>
        <v>HRC-F</v>
      </c>
      <c r="G221" s="36" t="str">
        <f>IF($F221=G$3&amp;"-"&amp;G$4,IF(COUNTIF($F$5:$F221,"="&amp;$F221)&gt;6,"",$A221),"")</f>
        <v/>
      </c>
      <c r="H221" s="36" t="str">
        <f>IF($F221=H$3&amp;"-"&amp;H$4,IF(COUNTIF($F$5:$F221,"="&amp;$F221)&gt;4,"",COUNTIF($D$6:$D221,"=F")),"")</f>
        <v/>
      </c>
      <c r="I221" s="36" t="str">
        <f>IF($F221=I$3&amp;"-"&amp;I$4,IF(COUNTIF($F$5:$F221,"="&amp;$F221)&gt;6,"",$A221),"")</f>
        <v/>
      </c>
      <c r="J221" s="36" t="str">
        <f>IF($F221=J$3&amp;"-"&amp;J$4,IF(COUNTIF($F$5:$F221,"="&amp;$F221)&gt;4,"",COUNTIF($D$6:$D221,"=F")),"")</f>
        <v/>
      </c>
      <c r="K221" s="36" t="str">
        <f>IF($F221=K$3&amp;"-"&amp;K$4,IF(COUNTIF($F$5:$F221,"="&amp;$F221)&gt;6,"",$A221),"")</f>
        <v/>
      </c>
      <c r="L221" s="36" t="str">
        <f>IF($F221=L$3&amp;"-"&amp;L$4,IF(COUNTIF($F$5:$F221,"="&amp;$F221)&gt;4,"",COUNTIF($D$6:$D221,"=F")),"")</f>
        <v/>
      </c>
      <c r="M221" s="36" t="str">
        <f>IF($F221=M$3&amp;"-"&amp;M$4,IF(COUNTIF($F$5:$F221,"="&amp;$F221)&gt;6,"",$A221),"")</f>
        <v/>
      </c>
      <c r="N221" s="36" t="str">
        <f>IF($F221=N$3&amp;"-"&amp;N$4,IF(COUNTIF($F$5:$F221,"="&amp;$F221)&gt;4,"",COUNTIF($D$6:$D221,"=F")),"")</f>
        <v/>
      </c>
      <c r="O221" s="36" t="str">
        <f>IF($F221=O$3&amp;"-"&amp;O$4,IF(COUNTIF($F$5:$F221,"="&amp;$F221)&gt;6,"",$A221),"")</f>
        <v/>
      </c>
      <c r="P221" s="36" t="str">
        <f>IF($F221=P$3&amp;"-"&amp;P$4,IF(COUNTIF($F$5:$F221,"="&amp;$F221)&gt;4,"",COUNTIF($D$6:$D221,"=F")),"")</f>
        <v/>
      </c>
      <c r="Q221" s="36" t="str">
        <f>IF($F221=Q$3&amp;"-"&amp;Q$4,IF(COUNTIF($F$5:$F221,"="&amp;$F221)&gt;6,"",$A221),"")</f>
        <v/>
      </c>
      <c r="R221" s="36" t="str">
        <f>IF($F221=R$3&amp;"-"&amp;R$4,IF(COUNTIF($F$5:$F221,"="&amp;$F221)&gt;4,"",COUNTIF($D$6:$D221,"=F")),"")</f>
        <v/>
      </c>
    </row>
    <row r="222" spans="1:18" hidden="1">
      <c r="A222" s="18">
        <v>218</v>
      </c>
      <c r="B222" s="45" t="s">
        <v>309</v>
      </c>
      <c r="C222" s="13" t="s">
        <v>71</v>
      </c>
      <c r="D222" s="23" t="s">
        <v>99</v>
      </c>
      <c r="E222" s="23" t="s">
        <v>89</v>
      </c>
      <c r="F222" s="22" t="str">
        <f t="shared" si="5"/>
        <v>HRC-F</v>
      </c>
      <c r="G222" s="36" t="str">
        <f>IF($F222=G$3&amp;"-"&amp;G$4,IF(COUNTIF($F$5:$F222,"="&amp;$F222)&gt;6,"",$A222),"")</f>
        <v/>
      </c>
      <c r="H222" s="36" t="str">
        <f>IF($F222=H$3&amp;"-"&amp;H$4,IF(COUNTIF($F$5:$F222,"="&amp;$F222)&gt;4,"",COUNTIF($D$6:$D222,"=F")),"")</f>
        <v/>
      </c>
      <c r="I222" s="36" t="str">
        <f>IF($F222=I$3&amp;"-"&amp;I$4,IF(COUNTIF($F$5:$F222,"="&amp;$F222)&gt;6,"",$A222),"")</f>
        <v/>
      </c>
      <c r="J222" s="36" t="str">
        <f>IF($F222=J$3&amp;"-"&amp;J$4,IF(COUNTIF($F$5:$F222,"="&amp;$F222)&gt;4,"",COUNTIF($D$6:$D222,"=F")),"")</f>
        <v/>
      </c>
      <c r="K222" s="36" t="str">
        <f>IF($F222=K$3&amp;"-"&amp;K$4,IF(COUNTIF($F$5:$F222,"="&amp;$F222)&gt;6,"",$A222),"")</f>
        <v/>
      </c>
      <c r="L222" s="36" t="str">
        <f>IF($F222=L$3&amp;"-"&amp;L$4,IF(COUNTIF($F$5:$F222,"="&amp;$F222)&gt;4,"",COUNTIF($D$6:$D222,"=F")),"")</f>
        <v/>
      </c>
      <c r="M222" s="36" t="str">
        <f>IF($F222=M$3&amp;"-"&amp;M$4,IF(COUNTIF($F$5:$F222,"="&amp;$F222)&gt;6,"",$A222),"")</f>
        <v/>
      </c>
      <c r="N222" s="36" t="str">
        <f>IF($F222=N$3&amp;"-"&amp;N$4,IF(COUNTIF($F$5:$F222,"="&amp;$F222)&gt;4,"",COUNTIF($D$6:$D222,"=F")),"")</f>
        <v/>
      </c>
      <c r="O222" s="36" t="str">
        <f>IF($F222=O$3&amp;"-"&amp;O$4,IF(COUNTIF($F$5:$F222,"="&amp;$F222)&gt;6,"",$A222),"")</f>
        <v/>
      </c>
      <c r="P222" s="36" t="str">
        <f>IF($F222=P$3&amp;"-"&amp;P$4,IF(COUNTIF($F$5:$F222,"="&amp;$F222)&gt;4,"",COUNTIF($D$6:$D222,"=F")),"")</f>
        <v/>
      </c>
      <c r="Q222" s="36" t="str">
        <f>IF($F222=Q$3&amp;"-"&amp;Q$4,IF(COUNTIF($F$5:$F222,"="&amp;$F222)&gt;6,"",$A222),"")</f>
        <v/>
      </c>
      <c r="R222" s="36" t="str">
        <f>IF($F222=R$3&amp;"-"&amp;R$4,IF(COUNTIF($F$5:$F222,"="&amp;$F222)&gt;4,"",COUNTIF($D$6:$D222,"=F")),"")</f>
        <v/>
      </c>
    </row>
    <row r="223" spans="1:18" hidden="1">
      <c r="A223" s="14">
        <v>219</v>
      </c>
      <c r="B223" s="45" t="s">
        <v>310</v>
      </c>
      <c r="C223" s="13" t="s">
        <v>72</v>
      </c>
      <c r="D223" s="23" t="s">
        <v>99</v>
      </c>
      <c r="E223" s="23" t="s">
        <v>89</v>
      </c>
      <c r="F223" s="22" t="str">
        <f t="shared" si="5"/>
        <v>HRC-F</v>
      </c>
      <c r="G223" s="36" t="str">
        <f>IF($F223=G$3&amp;"-"&amp;G$4,IF(COUNTIF($F$5:$F223,"="&amp;$F223)&gt;6,"",$A223),"")</f>
        <v/>
      </c>
      <c r="H223" s="36" t="str">
        <f>IF($F223=H$3&amp;"-"&amp;H$4,IF(COUNTIF($F$5:$F223,"="&amp;$F223)&gt;4,"",COUNTIF($D$6:$D223,"=F")),"")</f>
        <v/>
      </c>
      <c r="I223" s="36" t="str">
        <f>IF($F223=I$3&amp;"-"&amp;I$4,IF(COUNTIF($F$5:$F223,"="&amp;$F223)&gt;6,"",$A223),"")</f>
        <v/>
      </c>
      <c r="J223" s="36" t="str">
        <f>IF($F223=J$3&amp;"-"&amp;J$4,IF(COUNTIF($F$5:$F223,"="&amp;$F223)&gt;4,"",COUNTIF($D$6:$D223,"=F")),"")</f>
        <v/>
      </c>
      <c r="K223" s="36" t="str">
        <f>IF($F223=K$3&amp;"-"&amp;K$4,IF(COUNTIF($F$5:$F223,"="&amp;$F223)&gt;6,"",$A223),"")</f>
        <v/>
      </c>
      <c r="L223" s="36" t="str">
        <f>IF($F223=L$3&amp;"-"&amp;L$4,IF(COUNTIF($F$5:$F223,"="&amp;$F223)&gt;4,"",COUNTIF($D$6:$D223,"=F")),"")</f>
        <v/>
      </c>
      <c r="M223" s="36" t="str">
        <f>IF($F223=M$3&amp;"-"&amp;M$4,IF(COUNTIF($F$5:$F223,"="&amp;$F223)&gt;6,"",$A223),"")</f>
        <v/>
      </c>
      <c r="N223" s="36" t="str">
        <f>IF($F223=N$3&amp;"-"&amp;N$4,IF(COUNTIF($F$5:$F223,"="&amp;$F223)&gt;4,"",COUNTIF($D$6:$D223,"=F")),"")</f>
        <v/>
      </c>
      <c r="O223" s="36" t="str">
        <f>IF($F223=O$3&amp;"-"&amp;O$4,IF(COUNTIF($F$5:$F223,"="&amp;$F223)&gt;6,"",$A223),"")</f>
        <v/>
      </c>
      <c r="P223" s="36" t="str">
        <f>IF($F223=P$3&amp;"-"&amp;P$4,IF(COUNTIF($F$5:$F223,"="&amp;$F223)&gt;4,"",COUNTIF($D$6:$D223,"=F")),"")</f>
        <v/>
      </c>
      <c r="Q223" s="36" t="str">
        <f>IF($F223=Q$3&amp;"-"&amp;Q$4,IF(COUNTIF($F$5:$F223,"="&amp;$F223)&gt;6,"",$A223),"")</f>
        <v/>
      </c>
      <c r="R223" s="36" t="str">
        <f>IF($F223=R$3&amp;"-"&amp;R$4,IF(COUNTIF($F$5:$F223,"="&amp;$F223)&gt;4,"",COUNTIF($D$6:$D223,"=F")),"")</f>
        <v/>
      </c>
    </row>
    <row r="224" spans="1:18" hidden="1">
      <c r="A224" s="18">
        <v>220</v>
      </c>
      <c r="B224" s="45" t="s">
        <v>311</v>
      </c>
      <c r="C224" s="13" t="s">
        <v>241</v>
      </c>
      <c r="D224" s="23" t="s">
        <v>99</v>
      </c>
      <c r="E224" s="23" t="s">
        <v>89</v>
      </c>
      <c r="F224" s="22" t="str">
        <f t="shared" si="5"/>
        <v>HRC-F</v>
      </c>
      <c r="G224" s="36" t="str">
        <f>IF($F224=G$3&amp;"-"&amp;G$4,IF(COUNTIF($F$5:$F224,"="&amp;$F224)&gt;6,"",$A224),"")</f>
        <v/>
      </c>
      <c r="H224" s="36" t="str">
        <f>IF($F224=H$3&amp;"-"&amp;H$4,IF(COUNTIF($F$5:$F224,"="&amp;$F224)&gt;4,"",COUNTIF($D$6:$D224,"=F")),"")</f>
        <v/>
      </c>
      <c r="I224" s="36" t="str">
        <f>IF($F224=I$3&amp;"-"&amp;I$4,IF(COUNTIF($F$5:$F224,"="&amp;$F224)&gt;6,"",$A224),"")</f>
        <v/>
      </c>
      <c r="J224" s="36" t="str">
        <f>IF($F224=J$3&amp;"-"&amp;J$4,IF(COUNTIF($F$5:$F224,"="&amp;$F224)&gt;4,"",COUNTIF($D$6:$D224,"=F")),"")</f>
        <v/>
      </c>
      <c r="K224" s="36" t="str">
        <f>IF($F224=K$3&amp;"-"&amp;K$4,IF(COUNTIF($F$5:$F224,"="&amp;$F224)&gt;6,"",$A224),"")</f>
        <v/>
      </c>
      <c r="L224" s="36" t="str">
        <f>IF($F224=L$3&amp;"-"&amp;L$4,IF(COUNTIF($F$5:$F224,"="&amp;$F224)&gt;4,"",COUNTIF($D$6:$D224,"=F")),"")</f>
        <v/>
      </c>
      <c r="M224" s="36" t="str">
        <f>IF($F224=M$3&amp;"-"&amp;M$4,IF(COUNTIF($F$5:$F224,"="&amp;$F224)&gt;6,"",$A224),"")</f>
        <v/>
      </c>
      <c r="N224" s="36" t="str">
        <f>IF($F224=N$3&amp;"-"&amp;N$4,IF(COUNTIF($F$5:$F224,"="&amp;$F224)&gt;4,"",COUNTIF($D$6:$D224,"=F")),"")</f>
        <v/>
      </c>
      <c r="O224" s="36" t="str">
        <f>IF($F224=O$3&amp;"-"&amp;O$4,IF(COUNTIF($F$5:$F224,"="&amp;$F224)&gt;6,"",$A224),"")</f>
        <v/>
      </c>
      <c r="P224" s="36" t="str">
        <f>IF($F224=P$3&amp;"-"&amp;P$4,IF(COUNTIF($F$5:$F224,"="&amp;$F224)&gt;4,"",COUNTIF($D$6:$D224,"=F")),"")</f>
        <v/>
      </c>
      <c r="Q224" s="36" t="str">
        <f>IF($F224=Q$3&amp;"-"&amp;Q$4,IF(COUNTIF($F$5:$F224,"="&amp;$F224)&gt;6,"",$A224),"")</f>
        <v/>
      </c>
      <c r="R224" s="36" t="str">
        <f>IF($F224=R$3&amp;"-"&amp;R$4,IF(COUNTIF($F$5:$F224,"="&amp;$F224)&gt;4,"",COUNTIF($D$6:$D224,"=F")),"")</f>
        <v/>
      </c>
    </row>
    <row r="225" spans="1:18" hidden="1">
      <c r="A225" s="18">
        <v>221</v>
      </c>
      <c r="B225" s="45" t="s">
        <v>311</v>
      </c>
      <c r="C225" s="13" t="s">
        <v>159</v>
      </c>
      <c r="D225" s="23" t="s">
        <v>99</v>
      </c>
      <c r="E225" s="23" t="s">
        <v>89</v>
      </c>
      <c r="F225" s="22" t="str">
        <f t="shared" si="5"/>
        <v>HRC-F</v>
      </c>
      <c r="G225" s="36" t="str">
        <f>IF($F225=G$3&amp;"-"&amp;G$4,IF(COUNTIF($F$5:$F225,"="&amp;$F225)&gt;6,"",$A225),"")</f>
        <v/>
      </c>
      <c r="H225" s="36" t="str">
        <f>IF($F225=H$3&amp;"-"&amp;H$4,IF(COUNTIF($F$5:$F225,"="&amp;$F225)&gt;4,"",COUNTIF($D$6:$D225,"=F")),"")</f>
        <v/>
      </c>
      <c r="I225" s="36" t="str">
        <f>IF($F225=I$3&amp;"-"&amp;I$4,IF(COUNTIF($F$5:$F225,"="&amp;$F225)&gt;6,"",$A225),"")</f>
        <v/>
      </c>
      <c r="J225" s="36" t="str">
        <f>IF($F225=J$3&amp;"-"&amp;J$4,IF(COUNTIF($F$5:$F225,"="&amp;$F225)&gt;4,"",COUNTIF($D$6:$D225,"=F")),"")</f>
        <v/>
      </c>
      <c r="K225" s="36" t="str">
        <f>IF($F225=K$3&amp;"-"&amp;K$4,IF(COUNTIF($F$5:$F225,"="&amp;$F225)&gt;6,"",$A225),"")</f>
        <v/>
      </c>
      <c r="L225" s="36" t="str">
        <f>IF($F225=L$3&amp;"-"&amp;L$4,IF(COUNTIF($F$5:$F225,"="&amp;$F225)&gt;4,"",COUNTIF($D$6:$D225,"=F")),"")</f>
        <v/>
      </c>
      <c r="M225" s="36" t="str">
        <f>IF($F225=M$3&amp;"-"&amp;M$4,IF(COUNTIF($F$5:$F225,"="&amp;$F225)&gt;6,"",$A225),"")</f>
        <v/>
      </c>
      <c r="N225" s="36" t="str">
        <f>IF($F225=N$3&amp;"-"&amp;N$4,IF(COUNTIF($F$5:$F225,"="&amp;$F225)&gt;4,"",COUNTIF($D$6:$D225,"=F")),"")</f>
        <v/>
      </c>
      <c r="O225" s="36" t="str">
        <f>IF($F225=O$3&amp;"-"&amp;O$4,IF(COUNTIF($F$5:$F225,"="&amp;$F225)&gt;6,"",$A225),"")</f>
        <v/>
      </c>
      <c r="P225" s="36" t="str">
        <f>IF($F225=P$3&amp;"-"&amp;P$4,IF(COUNTIF($F$5:$F225,"="&amp;$F225)&gt;4,"",COUNTIF($D$6:$D225,"=F")),"")</f>
        <v/>
      </c>
      <c r="Q225" s="36" t="str">
        <f>IF($F225=Q$3&amp;"-"&amp;Q$4,IF(COUNTIF($F$5:$F225,"="&amp;$F225)&gt;6,"",$A225),"")</f>
        <v/>
      </c>
      <c r="R225" s="36" t="str">
        <f>IF($F225=R$3&amp;"-"&amp;R$4,IF(COUNTIF($F$5:$F225,"="&amp;$F225)&gt;4,"",COUNTIF($D$6:$D225,"=F")),"")</f>
        <v/>
      </c>
    </row>
    <row r="226" spans="1:18" hidden="1">
      <c r="A226" s="18">
        <v>222</v>
      </c>
      <c r="B226" s="45" t="s">
        <v>312</v>
      </c>
      <c r="C226" s="13" t="s">
        <v>381</v>
      </c>
      <c r="D226" s="23" t="s">
        <v>99</v>
      </c>
      <c r="E226" s="23" t="s">
        <v>90</v>
      </c>
      <c r="F226" s="22" t="str">
        <f t="shared" si="5"/>
        <v>NJ-F</v>
      </c>
      <c r="G226" s="36" t="str">
        <f>IF($F226=G$3&amp;"-"&amp;G$4,IF(COUNTIF($F$5:$F226,"="&amp;$F226)&gt;6,"",$A226),"")</f>
        <v/>
      </c>
      <c r="H226" s="36" t="str">
        <f>IF($F226=H$3&amp;"-"&amp;H$4,IF(COUNTIF($F$5:$F226,"="&amp;$F226)&gt;4,"",COUNTIF($D$6:$D226,"=F")),"")</f>
        <v/>
      </c>
      <c r="I226" s="36" t="str">
        <f>IF($F226=I$3&amp;"-"&amp;I$4,IF(COUNTIF($F$5:$F226,"="&amp;$F226)&gt;6,"",$A226),"")</f>
        <v/>
      </c>
      <c r="J226" s="36" t="str">
        <f>IF($F226=J$3&amp;"-"&amp;J$4,IF(COUNTIF($F$5:$F226,"="&amp;$F226)&gt;4,"",COUNTIF($D$6:$D226,"=F")),"")</f>
        <v/>
      </c>
      <c r="K226" s="36" t="str">
        <f>IF($F226=K$3&amp;"-"&amp;K$4,IF(COUNTIF($F$5:$F226,"="&amp;$F226)&gt;6,"",$A226),"")</f>
        <v/>
      </c>
      <c r="L226" s="36" t="str">
        <f>IF($F226=L$3&amp;"-"&amp;L$4,IF(COUNTIF($F$5:$F226,"="&amp;$F226)&gt;4,"",COUNTIF($D$6:$D226,"=F")),"")</f>
        <v/>
      </c>
      <c r="M226" s="36" t="str">
        <f>IF($F226=M$3&amp;"-"&amp;M$4,IF(COUNTIF($F$5:$F226,"="&amp;$F226)&gt;6,"",$A226),"")</f>
        <v/>
      </c>
      <c r="N226" s="36" t="str">
        <f>IF($F226=N$3&amp;"-"&amp;N$4,IF(COUNTIF($F$5:$F226,"="&amp;$F226)&gt;4,"",COUNTIF($D$6:$D226,"=F")),"")</f>
        <v/>
      </c>
      <c r="O226" s="36" t="str">
        <f>IF($F226=O$3&amp;"-"&amp;O$4,IF(COUNTIF($F$5:$F226,"="&amp;$F226)&gt;6,"",$A226),"")</f>
        <v/>
      </c>
      <c r="P226" s="36" t="str">
        <f>IF($F226=P$3&amp;"-"&amp;P$4,IF(COUNTIF($F$5:$F226,"="&amp;$F226)&gt;4,"",COUNTIF($D$6:$D226,"=F")),"")</f>
        <v/>
      </c>
      <c r="Q226" s="36" t="str">
        <f>IF($F226=Q$3&amp;"-"&amp;Q$4,IF(COUNTIF($F$5:$F226,"="&amp;$F226)&gt;6,"",$A226),"")</f>
        <v/>
      </c>
      <c r="R226" s="36" t="str">
        <f>IF($F226=R$3&amp;"-"&amp;R$4,IF(COUNTIF($F$5:$F226,"="&amp;$F226)&gt;4,"",COUNTIF($D$6:$D226,"=F")),"")</f>
        <v/>
      </c>
    </row>
    <row r="227" spans="1:18" hidden="1">
      <c r="A227" s="14">
        <v>223</v>
      </c>
      <c r="B227" s="45" t="s">
        <v>312</v>
      </c>
      <c r="C227" s="13" t="s">
        <v>244</v>
      </c>
      <c r="D227" s="23" t="s">
        <v>99</v>
      </c>
      <c r="E227" s="23" t="s">
        <v>89</v>
      </c>
      <c r="F227" s="22" t="str">
        <f t="shared" si="5"/>
        <v>HRC-F</v>
      </c>
      <c r="G227" s="36" t="str">
        <f>IF($F227=G$3&amp;"-"&amp;G$4,IF(COUNTIF($F$5:$F227,"="&amp;$F227)&gt;6,"",$A227),"")</f>
        <v/>
      </c>
      <c r="H227" s="36" t="str">
        <f>IF($F227=H$3&amp;"-"&amp;H$4,IF(COUNTIF($F$5:$F227,"="&amp;$F227)&gt;4,"",COUNTIF($D$6:$D227,"=F")),"")</f>
        <v/>
      </c>
      <c r="I227" s="36" t="str">
        <f>IF($F227=I$3&amp;"-"&amp;I$4,IF(COUNTIF($F$5:$F227,"="&amp;$F227)&gt;6,"",$A227),"")</f>
        <v/>
      </c>
      <c r="J227" s="36" t="str">
        <f>IF($F227=J$3&amp;"-"&amp;J$4,IF(COUNTIF($F$5:$F227,"="&amp;$F227)&gt;4,"",COUNTIF($D$6:$D227,"=F")),"")</f>
        <v/>
      </c>
      <c r="K227" s="36" t="str">
        <f>IF($F227=K$3&amp;"-"&amp;K$4,IF(COUNTIF($F$5:$F227,"="&amp;$F227)&gt;6,"",$A227),"")</f>
        <v/>
      </c>
      <c r="L227" s="36" t="str">
        <f>IF($F227=L$3&amp;"-"&amp;L$4,IF(COUNTIF($F$5:$F227,"="&amp;$F227)&gt;4,"",COUNTIF($D$6:$D227,"=F")),"")</f>
        <v/>
      </c>
      <c r="M227" s="36" t="str">
        <f>IF($F227=M$3&amp;"-"&amp;M$4,IF(COUNTIF($F$5:$F227,"="&amp;$F227)&gt;6,"",$A227),"")</f>
        <v/>
      </c>
      <c r="N227" s="36" t="str">
        <f>IF($F227=N$3&amp;"-"&amp;N$4,IF(COUNTIF($F$5:$F227,"="&amp;$F227)&gt;4,"",COUNTIF($D$6:$D227,"=F")),"")</f>
        <v/>
      </c>
      <c r="O227" s="36" t="str">
        <f>IF($F227=O$3&amp;"-"&amp;O$4,IF(COUNTIF($F$5:$F227,"="&amp;$F227)&gt;6,"",$A227),"")</f>
        <v/>
      </c>
      <c r="P227" s="36" t="str">
        <f>IF($F227=P$3&amp;"-"&amp;P$4,IF(COUNTIF($F$5:$F227,"="&amp;$F227)&gt;4,"",COUNTIF($D$6:$D227,"=F")),"")</f>
        <v/>
      </c>
      <c r="Q227" s="36" t="str">
        <f>IF($F227=Q$3&amp;"-"&amp;Q$4,IF(COUNTIF($F$5:$F227,"="&amp;$F227)&gt;6,"",$A227),"")</f>
        <v/>
      </c>
      <c r="R227" s="36" t="str">
        <f>IF($F227=R$3&amp;"-"&amp;R$4,IF(COUNTIF($F$5:$F227,"="&amp;$F227)&gt;4,"",COUNTIF($D$6:$D227,"=F")),"")</f>
        <v/>
      </c>
    </row>
    <row r="228" spans="1:18" hidden="1">
      <c r="A228" s="18">
        <v>224</v>
      </c>
      <c r="B228" s="45" t="s">
        <v>313</v>
      </c>
      <c r="C228" s="13" t="s">
        <v>28</v>
      </c>
      <c r="D228" s="23" t="s">
        <v>99</v>
      </c>
      <c r="E228" s="23" t="s">
        <v>89</v>
      </c>
      <c r="F228" s="22" t="str">
        <f t="shared" si="5"/>
        <v>HRC-F</v>
      </c>
      <c r="G228" s="36" t="str">
        <f>IF($F228=G$3&amp;"-"&amp;G$4,IF(COUNTIF($F$5:$F228,"="&amp;$F228)&gt;6,"",$A228),"")</f>
        <v/>
      </c>
      <c r="H228" s="36" t="str">
        <f>IF($F228=H$3&amp;"-"&amp;H$4,IF(COUNTIF($F$5:$F228,"="&amp;$F228)&gt;4,"",COUNTIF($D$6:$D228,"=F")),"")</f>
        <v/>
      </c>
      <c r="I228" s="36" t="str">
        <f>IF($F228=I$3&amp;"-"&amp;I$4,IF(COUNTIF($F$5:$F228,"="&amp;$F228)&gt;6,"",$A228),"")</f>
        <v/>
      </c>
      <c r="J228" s="36" t="str">
        <f>IF($F228=J$3&amp;"-"&amp;J$4,IF(COUNTIF($F$5:$F228,"="&amp;$F228)&gt;4,"",COUNTIF($D$6:$D228,"=F")),"")</f>
        <v/>
      </c>
      <c r="K228" s="36" t="str">
        <f>IF($F228=K$3&amp;"-"&amp;K$4,IF(COUNTIF($F$5:$F228,"="&amp;$F228)&gt;6,"",$A228),"")</f>
        <v/>
      </c>
      <c r="L228" s="36" t="str">
        <f>IF($F228=L$3&amp;"-"&amp;L$4,IF(COUNTIF($F$5:$F228,"="&amp;$F228)&gt;4,"",COUNTIF($D$6:$D228,"=F")),"")</f>
        <v/>
      </c>
      <c r="M228" s="36" t="str">
        <f>IF($F228=M$3&amp;"-"&amp;M$4,IF(COUNTIF($F$5:$F228,"="&amp;$F228)&gt;6,"",$A228),"")</f>
        <v/>
      </c>
      <c r="N228" s="36" t="str">
        <f>IF($F228=N$3&amp;"-"&amp;N$4,IF(COUNTIF($F$5:$F228,"="&amp;$F228)&gt;4,"",COUNTIF($D$6:$D228,"=F")),"")</f>
        <v/>
      </c>
      <c r="O228" s="36" t="str">
        <f>IF($F228=O$3&amp;"-"&amp;O$4,IF(COUNTIF($F$5:$F228,"="&amp;$F228)&gt;6,"",$A228),"")</f>
        <v/>
      </c>
      <c r="P228" s="36" t="str">
        <f>IF($F228=P$3&amp;"-"&amp;P$4,IF(COUNTIF($F$5:$F228,"="&amp;$F228)&gt;4,"",COUNTIF($D$6:$D228,"=F")),"")</f>
        <v/>
      </c>
      <c r="Q228" s="36" t="str">
        <f>IF($F228=Q$3&amp;"-"&amp;Q$4,IF(COUNTIF($F$5:$F228,"="&amp;$F228)&gt;6,"",$A228),"")</f>
        <v/>
      </c>
      <c r="R228" s="36" t="str">
        <f>IF($F228=R$3&amp;"-"&amp;R$4,IF(COUNTIF($F$5:$F228,"="&amp;$F228)&gt;4,"",COUNTIF($D$6:$D228,"=F")),"")</f>
        <v/>
      </c>
    </row>
    <row r="229" spans="1:18" hidden="1">
      <c r="A229" s="18">
        <v>225</v>
      </c>
      <c r="B229" s="45" t="s">
        <v>314</v>
      </c>
      <c r="C229" s="13" t="s">
        <v>73</v>
      </c>
      <c r="D229" s="23" t="s">
        <v>99</v>
      </c>
      <c r="E229" s="23" t="s">
        <v>89</v>
      </c>
      <c r="F229" s="22" t="str">
        <f t="shared" si="5"/>
        <v>HRC-F</v>
      </c>
      <c r="G229" s="36" t="str">
        <f>IF($F229=G$3&amp;"-"&amp;G$4,IF(COUNTIF($F$5:$F229,"="&amp;$F229)&gt;6,"",$A229),"")</f>
        <v/>
      </c>
      <c r="H229" s="36" t="str">
        <f>IF($F229=H$3&amp;"-"&amp;H$4,IF(COUNTIF($F$5:$F229,"="&amp;$F229)&gt;4,"",COUNTIF($D$6:$D229,"=F")),"")</f>
        <v/>
      </c>
      <c r="I229" s="36" t="str">
        <f>IF($F229=I$3&amp;"-"&amp;I$4,IF(COUNTIF($F$5:$F229,"="&amp;$F229)&gt;6,"",$A229),"")</f>
        <v/>
      </c>
      <c r="J229" s="36" t="str">
        <f>IF($F229=J$3&amp;"-"&amp;J$4,IF(COUNTIF($F$5:$F229,"="&amp;$F229)&gt;4,"",COUNTIF($D$6:$D229,"=F")),"")</f>
        <v/>
      </c>
      <c r="K229" s="36" t="str">
        <f>IF($F229=K$3&amp;"-"&amp;K$4,IF(COUNTIF($F$5:$F229,"="&amp;$F229)&gt;6,"",$A229),"")</f>
        <v/>
      </c>
      <c r="L229" s="36" t="str">
        <f>IF($F229=L$3&amp;"-"&amp;L$4,IF(COUNTIF($F$5:$F229,"="&amp;$F229)&gt;4,"",COUNTIF($D$6:$D229,"=F")),"")</f>
        <v/>
      </c>
      <c r="M229" s="36" t="str">
        <f>IF($F229=M$3&amp;"-"&amp;M$4,IF(COUNTIF($F$5:$F229,"="&amp;$F229)&gt;6,"",$A229),"")</f>
        <v/>
      </c>
      <c r="N229" s="36" t="str">
        <f>IF($F229=N$3&amp;"-"&amp;N$4,IF(COUNTIF($F$5:$F229,"="&amp;$F229)&gt;4,"",COUNTIF($D$6:$D229,"=F")),"")</f>
        <v/>
      </c>
      <c r="O229" s="36" t="str">
        <f>IF($F229=O$3&amp;"-"&amp;O$4,IF(COUNTIF($F$5:$F229,"="&amp;$F229)&gt;6,"",$A229),"")</f>
        <v/>
      </c>
      <c r="P229" s="36" t="str">
        <f>IF($F229=P$3&amp;"-"&amp;P$4,IF(COUNTIF($F$5:$F229,"="&amp;$F229)&gt;4,"",COUNTIF($D$6:$D229,"=F")),"")</f>
        <v/>
      </c>
      <c r="Q229" s="36" t="str">
        <f>IF($F229=Q$3&amp;"-"&amp;Q$4,IF(COUNTIF($F$5:$F229,"="&amp;$F229)&gt;6,"",$A229),"")</f>
        <v/>
      </c>
      <c r="R229" s="36" t="str">
        <f>IF($F229=R$3&amp;"-"&amp;R$4,IF(COUNTIF($F$5:$F229,"="&amp;$F229)&gt;4,"",COUNTIF($D$6:$D229,"=F")),"")</f>
        <v/>
      </c>
    </row>
    <row r="230" spans="1:18" hidden="1">
      <c r="A230" s="18">
        <v>226</v>
      </c>
      <c r="B230" s="45" t="s">
        <v>315</v>
      </c>
      <c r="C230" s="13" t="s">
        <v>12</v>
      </c>
      <c r="D230" s="23" t="s">
        <v>98</v>
      </c>
      <c r="E230" s="23" t="s">
        <v>89</v>
      </c>
      <c r="F230" s="22" t="str">
        <f t="shared" si="5"/>
        <v>HRC-M</v>
      </c>
      <c r="G230" s="36" t="str">
        <f>IF($F230=G$3&amp;"-"&amp;G$4,IF(COUNTIF($F$5:$F230,"="&amp;$F230)&gt;6,"",$A230),"")</f>
        <v/>
      </c>
      <c r="H230" s="36" t="str">
        <f>IF($F230=H$3&amp;"-"&amp;H$4,IF(COUNTIF($F$5:$F230,"="&amp;$F230)&gt;4,"",COUNTIF($D$6:$D230,"=F")),"")</f>
        <v/>
      </c>
      <c r="I230" s="36" t="str">
        <f>IF($F230=I$3&amp;"-"&amp;I$4,IF(COUNTIF($F$5:$F230,"="&amp;$F230)&gt;6,"",$A230),"")</f>
        <v/>
      </c>
      <c r="J230" s="36" t="str">
        <f>IF($F230=J$3&amp;"-"&amp;J$4,IF(COUNTIF($F$5:$F230,"="&amp;$F230)&gt;4,"",COUNTIF($D$6:$D230,"=F")),"")</f>
        <v/>
      </c>
      <c r="K230" s="36" t="str">
        <f>IF($F230=K$3&amp;"-"&amp;K$4,IF(COUNTIF($F$5:$F230,"="&amp;$F230)&gt;6,"",$A230),"")</f>
        <v/>
      </c>
      <c r="L230" s="36" t="str">
        <f>IF($F230=L$3&amp;"-"&amp;L$4,IF(COUNTIF($F$5:$F230,"="&amp;$F230)&gt;4,"",COUNTIF($D$6:$D230,"=F")),"")</f>
        <v/>
      </c>
      <c r="M230" s="36" t="str">
        <f>IF($F230=M$3&amp;"-"&amp;M$4,IF(COUNTIF($F$5:$F230,"="&amp;$F230)&gt;6,"",$A230),"")</f>
        <v/>
      </c>
      <c r="N230" s="36" t="str">
        <f>IF($F230=N$3&amp;"-"&amp;N$4,IF(COUNTIF($F$5:$F230,"="&amp;$F230)&gt;4,"",COUNTIF($D$6:$D230,"=F")),"")</f>
        <v/>
      </c>
      <c r="O230" s="36" t="str">
        <f>IF($F230=O$3&amp;"-"&amp;O$4,IF(COUNTIF($F$5:$F230,"="&amp;$F230)&gt;6,"",$A230),"")</f>
        <v/>
      </c>
      <c r="P230" s="36" t="str">
        <f>IF($F230=P$3&amp;"-"&amp;P$4,IF(COUNTIF($F$5:$F230,"="&amp;$F230)&gt;4,"",COUNTIF($D$6:$D230,"=F")),"")</f>
        <v/>
      </c>
      <c r="Q230" s="36" t="str">
        <f>IF($F230=Q$3&amp;"-"&amp;Q$4,IF(COUNTIF($F$5:$F230,"="&amp;$F230)&gt;6,"",$A230),"")</f>
        <v/>
      </c>
      <c r="R230" s="36" t="str">
        <f>IF($F230=R$3&amp;"-"&amp;R$4,IF(COUNTIF($F$5:$F230,"="&amp;$F230)&gt;4,"",COUNTIF($D$6:$D230,"=F")),"")</f>
        <v/>
      </c>
    </row>
    <row r="231" spans="1:18">
      <c r="A231" s="18">
        <v>227</v>
      </c>
      <c r="B231" s="45" t="s">
        <v>316</v>
      </c>
      <c r="C231" s="13" t="s">
        <v>50</v>
      </c>
      <c r="D231" s="23" t="s">
        <v>98</v>
      </c>
      <c r="E231" s="23" t="s">
        <v>91</v>
      </c>
      <c r="F231" s="22" t="str">
        <f t="shared" si="5"/>
        <v>SS-M</v>
      </c>
      <c r="G231" s="36" t="str">
        <f>IF($F231=G$3&amp;"-"&amp;G$4,IF(COUNTIF($F$5:$F231,"="&amp;$F231)&gt;6,"",$A231),"")</f>
        <v/>
      </c>
      <c r="H231" s="36" t="str">
        <f>IF($F231=H$3&amp;"-"&amp;H$4,IF(COUNTIF($F$5:$F231,"="&amp;$F231)&gt;4,"",COUNTIF($D$6:$D231,"=F")),"")</f>
        <v/>
      </c>
      <c r="I231" s="36" t="str">
        <f>IF($F231=I$3&amp;"-"&amp;I$4,IF(COUNTIF($F$5:$F231,"="&amp;$F231)&gt;6,"",$A231),"")</f>
        <v/>
      </c>
      <c r="J231" s="36" t="str">
        <f>IF($F231=J$3&amp;"-"&amp;J$4,IF(COUNTIF($F$5:$F231,"="&amp;$F231)&gt;4,"",COUNTIF($D$6:$D231,"=F")),"")</f>
        <v/>
      </c>
      <c r="K231" s="36" t="str">
        <f>IF($F231=K$3&amp;"-"&amp;K$4,IF(COUNTIF($F$5:$F231,"="&amp;$F231)&gt;6,"",$A231),"")</f>
        <v/>
      </c>
      <c r="L231" s="36" t="str">
        <f>IF($F231=L$3&amp;"-"&amp;L$4,IF(COUNTIF($F$5:$F231,"="&amp;$F231)&gt;4,"",COUNTIF($D$6:$D231,"=F")),"")</f>
        <v/>
      </c>
      <c r="M231" s="36" t="str">
        <f>IF($F231=M$3&amp;"-"&amp;M$4,IF(COUNTIF($F$5:$F231,"="&amp;$F231)&gt;6,"",$A231),"")</f>
        <v/>
      </c>
      <c r="N231" s="36" t="str">
        <f>IF($F231=N$3&amp;"-"&amp;N$4,IF(COUNTIF($F$5:$F231,"="&amp;$F231)&gt;4,"",COUNTIF($D$6:$D231,"=F")),"")</f>
        <v/>
      </c>
      <c r="O231" s="36" t="str">
        <f>IF($F231=O$3&amp;"-"&amp;O$4,IF(COUNTIF($F$5:$F231,"="&amp;$F231)&gt;6,"",$A231),"")</f>
        <v/>
      </c>
      <c r="P231" s="36" t="str">
        <f>IF($F231=P$3&amp;"-"&amp;P$4,IF(COUNTIF($F$5:$F231,"="&amp;$F231)&gt;4,"",COUNTIF($D$6:$D231,"=F")),"")</f>
        <v/>
      </c>
      <c r="Q231" s="36" t="str">
        <f>IF($F231=Q$3&amp;"-"&amp;Q$4,IF(COUNTIF($F$5:$F231,"="&amp;$F231)&gt;6,"",$A231),"")</f>
        <v/>
      </c>
      <c r="R231" s="36" t="str">
        <f>IF($F231=R$3&amp;"-"&amp;R$4,IF(COUNTIF($F$5:$F231,"="&amp;$F231)&gt;4,"",COUNTIF($D$6:$D231,"=F")),"")</f>
        <v/>
      </c>
    </row>
    <row r="232" spans="1:18" hidden="1">
      <c r="A232" s="18">
        <v>228</v>
      </c>
      <c r="B232" s="45" t="s">
        <v>317</v>
      </c>
      <c r="C232" s="13" t="s">
        <v>127</v>
      </c>
      <c r="D232" s="23" t="s">
        <v>99</v>
      </c>
      <c r="E232" s="23" t="s">
        <v>90</v>
      </c>
      <c r="F232" s="22" t="str">
        <f t="shared" si="5"/>
        <v>NJ-F</v>
      </c>
      <c r="G232" s="36" t="str">
        <f>IF($F232=G$3&amp;"-"&amp;G$4,IF(COUNTIF($F$5:$F232,"="&amp;$F232)&gt;6,"",$A232),"")</f>
        <v/>
      </c>
      <c r="H232" s="36" t="str">
        <f>IF($F232=H$3&amp;"-"&amp;H$4,IF(COUNTIF($F$5:$F232,"="&amp;$F232)&gt;4,"",COUNTIF($D$6:$D232,"=F")),"")</f>
        <v/>
      </c>
      <c r="I232" s="36" t="str">
        <f>IF($F232=I$3&amp;"-"&amp;I$4,IF(COUNTIF($F$5:$F232,"="&amp;$F232)&gt;6,"",$A232),"")</f>
        <v/>
      </c>
      <c r="J232" s="36" t="str">
        <f>IF($F232=J$3&amp;"-"&amp;J$4,IF(COUNTIF($F$5:$F232,"="&amp;$F232)&gt;4,"",COUNTIF($D$6:$D232,"=F")),"")</f>
        <v/>
      </c>
      <c r="K232" s="36" t="str">
        <f>IF($F232=K$3&amp;"-"&amp;K$4,IF(COUNTIF($F$5:$F232,"="&amp;$F232)&gt;6,"",$A232),"")</f>
        <v/>
      </c>
      <c r="L232" s="36" t="str">
        <f>IF($F232=L$3&amp;"-"&amp;L$4,IF(COUNTIF($F$5:$F232,"="&amp;$F232)&gt;4,"",COUNTIF($D$6:$D232,"=F")),"")</f>
        <v/>
      </c>
      <c r="M232" s="36" t="str">
        <f>IF($F232=M$3&amp;"-"&amp;M$4,IF(COUNTIF($F$5:$F232,"="&amp;$F232)&gt;6,"",$A232),"")</f>
        <v/>
      </c>
      <c r="N232" s="36" t="str">
        <f>IF($F232=N$3&amp;"-"&amp;N$4,IF(COUNTIF($F$5:$F232,"="&amp;$F232)&gt;4,"",COUNTIF($D$6:$D232,"=F")),"")</f>
        <v/>
      </c>
      <c r="O232" s="36" t="str">
        <f>IF($F232=O$3&amp;"-"&amp;O$4,IF(COUNTIF($F$5:$F232,"="&amp;$F232)&gt;6,"",$A232),"")</f>
        <v/>
      </c>
      <c r="P232" s="36" t="str">
        <f>IF($F232=P$3&amp;"-"&amp;P$4,IF(COUNTIF($F$5:$F232,"="&amp;$F232)&gt;4,"",COUNTIF($D$6:$D232,"=F")),"")</f>
        <v/>
      </c>
      <c r="Q232" s="36" t="str">
        <f>IF($F232=Q$3&amp;"-"&amp;Q$4,IF(COUNTIF($F$5:$F232,"="&amp;$F232)&gt;6,"",$A232),"")</f>
        <v/>
      </c>
      <c r="R232" s="36" t="str">
        <f>IF($F232=R$3&amp;"-"&amp;R$4,IF(COUNTIF($F$5:$F232,"="&amp;$F232)&gt;4,"",COUNTIF($D$6:$D232,"=F")),"")</f>
        <v/>
      </c>
    </row>
    <row r="233" spans="1:18" hidden="1">
      <c r="A233" s="18">
        <v>229</v>
      </c>
      <c r="B233" s="45" t="s">
        <v>318</v>
      </c>
      <c r="C233" s="13" t="s">
        <v>5</v>
      </c>
      <c r="D233" s="23" t="s">
        <v>98</v>
      </c>
      <c r="E233" s="23" t="s">
        <v>89</v>
      </c>
      <c r="F233" s="22" t="str">
        <f t="shared" si="5"/>
        <v>HRC-M</v>
      </c>
      <c r="G233" s="36" t="str">
        <f>IF($F233=G$3&amp;"-"&amp;G$4,IF(COUNTIF($F$5:$F233,"="&amp;$F233)&gt;6,"",$A233),"")</f>
        <v/>
      </c>
      <c r="H233" s="36" t="str">
        <f>IF($F233=H$3&amp;"-"&amp;H$4,IF(COUNTIF($F$5:$F233,"="&amp;$F233)&gt;4,"",COUNTIF($D$6:$D233,"=F")),"")</f>
        <v/>
      </c>
      <c r="I233" s="36" t="str">
        <f>IF($F233=I$3&amp;"-"&amp;I$4,IF(COUNTIF($F$5:$F233,"="&amp;$F233)&gt;6,"",$A233),"")</f>
        <v/>
      </c>
      <c r="J233" s="36" t="str">
        <f>IF($F233=J$3&amp;"-"&amp;J$4,IF(COUNTIF($F$5:$F233,"="&amp;$F233)&gt;4,"",COUNTIF($D$6:$D233,"=F")),"")</f>
        <v/>
      </c>
      <c r="K233" s="36" t="str">
        <f>IF($F233=K$3&amp;"-"&amp;K$4,IF(COUNTIF($F$5:$F233,"="&amp;$F233)&gt;6,"",$A233),"")</f>
        <v/>
      </c>
      <c r="L233" s="36" t="str">
        <f>IF($F233=L$3&amp;"-"&amp;L$4,IF(COUNTIF($F$5:$F233,"="&amp;$F233)&gt;4,"",COUNTIF($D$6:$D233,"=F")),"")</f>
        <v/>
      </c>
      <c r="M233" s="36" t="str">
        <f>IF($F233=M$3&amp;"-"&amp;M$4,IF(COUNTIF($F$5:$F233,"="&amp;$F233)&gt;6,"",$A233),"")</f>
        <v/>
      </c>
      <c r="N233" s="36" t="str">
        <f>IF($F233=N$3&amp;"-"&amp;N$4,IF(COUNTIF($F$5:$F233,"="&amp;$F233)&gt;4,"",COUNTIF($D$6:$D233,"=F")),"")</f>
        <v/>
      </c>
      <c r="O233" s="36" t="str">
        <f>IF($F233=O$3&amp;"-"&amp;O$4,IF(COUNTIF($F$5:$F233,"="&amp;$F233)&gt;6,"",$A233),"")</f>
        <v/>
      </c>
      <c r="P233" s="36" t="str">
        <f>IF($F233=P$3&amp;"-"&amp;P$4,IF(COUNTIF($F$5:$F233,"="&amp;$F233)&gt;4,"",COUNTIF($D$6:$D233,"=F")),"")</f>
        <v/>
      </c>
      <c r="Q233" s="36" t="str">
        <f>IF($F233=Q$3&amp;"-"&amp;Q$4,IF(COUNTIF($F$5:$F233,"="&amp;$F233)&gt;6,"",$A233),"")</f>
        <v/>
      </c>
      <c r="R233" s="36" t="str">
        <f>IF($F233=R$3&amp;"-"&amp;R$4,IF(COUNTIF($F$5:$F233,"="&amp;$F233)&gt;4,"",COUNTIF($D$6:$D233,"=F")),"")</f>
        <v/>
      </c>
    </row>
    <row r="234" spans="1:18" hidden="1">
      <c r="A234" s="14">
        <v>230</v>
      </c>
      <c r="B234" s="45" t="s">
        <v>319</v>
      </c>
      <c r="C234" s="13" t="s">
        <v>27</v>
      </c>
      <c r="D234" s="23" t="s">
        <v>99</v>
      </c>
      <c r="E234" s="23" t="s">
        <v>89</v>
      </c>
      <c r="F234" s="22" t="str">
        <f t="shared" si="5"/>
        <v>HRC-F</v>
      </c>
      <c r="G234" s="36" t="str">
        <f>IF($F234=G$3&amp;"-"&amp;G$4,IF(COUNTIF($F$5:$F234,"="&amp;$F234)&gt;6,"",$A234),"")</f>
        <v/>
      </c>
      <c r="H234" s="36" t="str">
        <f>IF($F234=H$3&amp;"-"&amp;H$4,IF(COUNTIF($F$5:$F234,"="&amp;$F234)&gt;4,"",COUNTIF($D$6:$D234,"=F")),"")</f>
        <v/>
      </c>
      <c r="I234" s="36" t="str">
        <f>IF($F234=I$3&amp;"-"&amp;I$4,IF(COUNTIF($F$5:$F234,"="&amp;$F234)&gt;6,"",$A234),"")</f>
        <v/>
      </c>
      <c r="J234" s="36" t="str">
        <f>IF($F234=J$3&amp;"-"&amp;J$4,IF(COUNTIF($F$5:$F234,"="&amp;$F234)&gt;4,"",COUNTIF($D$6:$D234,"=F")),"")</f>
        <v/>
      </c>
      <c r="K234" s="36" t="str">
        <f>IF($F234=K$3&amp;"-"&amp;K$4,IF(COUNTIF($F$5:$F234,"="&amp;$F234)&gt;6,"",$A234),"")</f>
        <v/>
      </c>
      <c r="L234" s="36" t="str">
        <f>IF($F234=L$3&amp;"-"&amp;L$4,IF(COUNTIF($F$5:$F234,"="&amp;$F234)&gt;4,"",COUNTIF($D$6:$D234,"=F")),"")</f>
        <v/>
      </c>
      <c r="M234" s="36" t="str">
        <f>IF($F234=M$3&amp;"-"&amp;M$4,IF(COUNTIF($F$5:$F234,"="&amp;$F234)&gt;6,"",$A234),"")</f>
        <v/>
      </c>
      <c r="N234" s="36" t="str">
        <f>IF($F234=N$3&amp;"-"&amp;N$4,IF(COUNTIF($F$5:$F234,"="&amp;$F234)&gt;4,"",COUNTIF($D$6:$D234,"=F")),"")</f>
        <v/>
      </c>
      <c r="O234" s="36" t="str">
        <f>IF($F234=O$3&amp;"-"&amp;O$4,IF(COUNTIF($F$5:$F234,"="&amp;$F234)&gt;6,"",$A234),"")</f>
        <v/>
      </c>
      <c r="P234" s="36" t="str">
        <f>IF($F234=P$3&amp;"-"&amp;P$4,IF(COUNTIF($F$5:$F234,"="&amp;$F234)&gt;4,"",COUNTIF($D$6:$D234,"=F")),"")</f>
        <v/>
      </c>
      <c r="Q234" s="36" t="str">
        <f>IF($F234=Q$3&amp;"-"&amp;Q$4,IF(COUNTIF($F$5:$F234,"="&amp;$F234)&gt;6,"",$A234),"")</f>
        <v/>
      </c>
      <c r="R234" s="36" t="str">
        <f>IF($F234=R$3&amp;"-"&amp;R$4,IF(COUNTIF($F$5:$F234,"="&amp;$F234)&gt;4,"",COUNTIF($D$6:$D234,"=F")),"")</f>
        <v/>
      </c>
    </row>
    <row r="235" spans="1:18" hidden="1">
      <c r="A235" s="18">
        <v>231</v>
      </c>
      <c r="B235" s="45" t="s">
        <v>320</v>
      </c>
      <c r="C235" s="13" t="s">
        <v>444</v>
      </c>
      <c r="D235" s="23" t="s">
        <v>99</v>
      </c>
      <c r="E235" s="23" t="s">
        <v>86</v>
      </c>
      <c r="F235" s="22" t="str">
        <f t="shared" si="5"/>
        <v>C&amp;C-F</v>
      </c>
      <c r="G235" s="36" t="str">
        <f>IF($F235=G$3&amp;"-"&amp;G$4,IF(COUNTIF($F$5:$F235,"="&amp;$F235)&gt;6,"",$A235),"")</f>
        <v/>
      </c>
      <c r="H235" s="36" t="str">
        <f>IF($F235=H$3&amp;"-"&amp;H$4,IF(COUNTIF($F$5:$F235,"="&amp;$F235)&gt;4,"",COUNTIF($D$6:$D235,"=F")),"")</f>
        <v/>
      </c>
      <c r="I235" s="36" t="str">
        <f>IF($F235=I$3&amp;"-"&amp;I$4,IF(COUNTIF($F$5:$F235,"="&amp;$F235)&gt;6,"",$A235),"")</f>
        <v/>
      </c>
      <c r="J235" s="36" t="str">
        <f>IF($F235=J$3&amp;"-"&amp;J$4,IF(COUNTIF($F$5:$F235,"="&amp;$F235)&gt;4,"",COUNTIF($D$6:$D235,"=F")),"")</f>
        <v/>
      </c>
      <c r="K235" s="36" t="str">
        <f>IF($F235=K$3&amp;"-"&amp;K$4,IF(COUNTIF($F$5:$F235,"="&amp;$F235)&gt;6,"",$A235),"")</f>
        <v/>
      </c>
      <c r="L235" s="36" t="str">
        <f>IF($F235=L$3&amp;"-"&amp;L$4,IF(COUNTIF($F$5:$F235,"="&amp;$F235)&gt;4,"",COUNTIF($D$6:$D235,"=F")),"")</f>
        <v/>
      </c>
      <c r="M235" s="36" t="str">
        <f>IF($F235=M$3&amp;"-"&amp;M$4,IF(COUNTIF($F$5:$F235,"="&amp;$F235)&gt;6,"",$A235),"")</f>
        <v/>
      </c>
      <c r="N235" s="36" t="str">
        <f>IF($F235=N$3&amp;"-"&amp;N$4,IF(COUNTIF($F$5:$F235,"="&amp;$F235)&gt;4,"",COUNTIF($D$6:$D235,"=F")),"")</f>
        <v/>
      </c>
      <c r="O235" s="36" t="str">
        <f>IF($F235=O$3&amp;"-"&amp;O$4,IF(COUNTIF($F$5:$F235,"="&amp;$F235)&gt;6,"",$A235),"")</f>
        <v/>
      </c>
      <c r="P235" s="36" t="str">
        <f>IF($F235=P$3&amp;"-"&amp;P$4,IF(COUNTIF($F$5:$F235,"="&amp;$F235)&gt;4,"",COUNTIF($D$6:$D235,"=F")),"")</f>
        <v/>
      </c>
      <c r="Q235" s="36" t="str">
        <f>IF($F235=Q$3&amp;"-"&amp;Q$4,IF(COUNTIF($F$5:$F235,"="&amp;$F235)&gt;6,"",$A235),"")</f>
        <v/>
      </c>
      <c r="R235" s="36" t="str">
        <f>IF($F235=R$3&amp;"-"&amp;R$4,IF(COUNTIF($F$5:$F235,"="&amp;$F235)&gt;4,"",COUNTIF($D$6:$D235,"=F")),"")</f>
        <v/>
      </c>
    </row>
    <row r="236" spans="1:18" hidden="1">
      <c r="A236" s="18">
        <v>232</v>
      </c>
      <c r="B236" s="45" t="s">
        <v>321</v>
      </c>
      <c r="C236" s="13" t="s">
        <v>74</v>
      </c>
      <c r="D236" s="23" t="s">
        <v>99</v>
      </c>
      <c r="E236" s="23" t="s">
        <v>89</v>
      </c>
      <c r="F236" s="22" t="str">
        <f t="shared" si="5"/>
        <v>HRC-F</v>
      </c>
      <c r="G236" s="36" t="str">
        <f>IF($F236=G$3&amp;"-"&amp;G$4,IF(COUNTIF($F$5:$F236,"="&amp;$F236)&gt;6,"",$A236),"")</f>
        <v/>
      </c>
      <c r="H236" s="36" t="str">
        <f>IF($F236=H$3&amp;"-"&amp;H$4,IF(COUNTIF($F$5:$F236,"="&amp;$F236)&gt;4,"",COUNTIF($D$6:$D236,"=F")),"")</f>
        <v/>
      </c>
      <c r="I236" s="36" t="str">
        <f>IF($F236=I$3&amp;"-"&amp;I$4,IF(COUNTIF($F$5:$F236,"="&amp;$F236)&gt;6,"",$A236),"")</f>
        <v/>
      </c>
      <c r="J236" s="36" t="str">
        <f>IF($F236=J$3&amp;"-"&amp;J$4,IF(COUNTIF($F$5:$F236,"="&amp;$F236)&gt;4,"",COUNTIF($D$6:$D236,"=F")),"")</f>
        <v/>
      </c>
      <c r="K236" s="36" t="str">
        <f>IF($F236=K$3&amp;"-"&amp;K$4,IF(COUNTIF($F$5:$F236,"="&amp;$F236)&gt;6,"",$A236),"")</f>
        <v/>
      </c>
      <c r="L236" s="36" t="str">
        <f>IF($F236=L$3&amp;"-"&amp;L$4,IF(COUNTIF($F$5:$F236,"="&amp;$F236)&gt;4,"",COUNTIF($D$6:$D236,"=F")),"")</f>
        <v/>
      </c>
      <c r="M236" s="36" t="str">
        <f>IF($F236=M$3&amp;"-"&amp;M$4,IF(COUNTIF($F$5:$F236,"="&amp;$F236)&gt;6,"",$A236),"")</f>
        <v/>
      </c>
      <c r="N236" s="36" t="str">
        <f>IF($F236=N$3&amp;"-"&amp;N$4,IF(COUNTIF($F$5:$F236,"="&amp;$F236)&gt;4,"",COUNTIF($D$6:$D236,"=F")),"")</f>
        <v/>
      </c>
      <c r="O236" s="36" t="str">
        <f>IF($F236=O$3&amp;"-"&amp;O$4,IF(COUNTIF($F$5:$F236,"="&amp;$F236)&gt;6,"",$A236),"")</f>
        <v/>
      </c>
      <c r="P236" s="36" t="str">
        <f>IF($F236=P$3&amp;"-"&amp;P$4,IF(COUNTIF($F$5:$F236,"="&amp;$F236)&gt;4,"",COUNTIF($D$6:$D236,"=F")),"")</f>
        <v/>
      </c>
      <c r="Q236" s="36" t="str">
        <f>IF($F236=Q$3&amp;"-"&amp;Q$4,IF(COUNTIF($F$5:$F236,"="&amp;$F236)&gt;6,"",$A236),"")</f>
        <v/>
      </c>
      <c r="R236" s="36" t="str">
        <f>IF($F236=R$3&amp;"-"&amp;R$4,IF(COUNTIF($F$5:$F236,"="&amp;$F236)&gt;4,"",COUNTIF($D$6:$D236,"=F")),"")</f>
        <v/>
      </c>
    </row>
    <row r="237" spans="1:18" hidden="1">
      <c r="A237" s="14">
        <v>233</v>
      </c>
      <c r="B237" s="45" t="s">
        <v>322</v>
      </c>
      <c r="C237" s="13" t="s">
        <v>375</v>
      </c>
      <c r="D237" s="23" t="s">
        <v>98</v>
      </c>
      <c r="E237" s="23" t="s">
        <v>90</v>
      </c>
      <c r="F237" s="22" t="str">
        <f t="shared" si="5"/>
        <v>NJ-M</v>
      </c>
      <c r="G237" s="36" t="str">
        <f>IF($F237=G$3&amp;"-"&amp;G$4,IF(COUNTIF($F$5:$F237,"="&amp;$F237)&gt;6,"",$A237),"")</f>
        <v/>
      </c>
      <c r="H237" s="36" t="str">
        <f>IF($F237=H$3&amp;"-"&amp;H$4,IF(COUNTIF($F$5:$F237,"="&amp;$F237)&gt;4,"",COUNTIF($D$6:$D237,"=F")),"")</f>
        <v/>
      </c>
      <c r="I237" s="36" t="str">
        <f>IF($F237=I$3&amp;"-"&amp;I$4,IF(COUNTIF($F$5:$F237,"="&amp;$F237)&gt;6,"",$A237),"")</f>
        <v/>
      </c>
      <c r="J237" s="36" t="str">
        <f>IF($F237=J$3&amp;"-"&amp;J$4,IF(COUNTIF($F$5:$F237,"="&amp;$F237)&gt;4,"",COUNTIF($D$6:$D237,"=F")),"")</f>
        <v/>
      </c>
      <c r="K237" s="36" t="str">
        <f>IF($F237=K$3&amp;"-"&amp;K$4,IF(COUNTIF($F$5:$F237,"="&amp;$F237)&gt;6,"",$A237),"")</f>
        <v/>
      </c>
      <c r="L237" s="36" t="str">
        <f>IF($F237=L$3&amp;"-"&amp;L$4,IF(COUNTIF($F$5:$F237,"="&amp;$F237)&gt;4,"",COUNTIF($D$6:$D237,"=F")),"")</f>
        <v/>
      </c>
      <c r="M237" s="36" t="str">
        <f>IF($F237=M$3&amp;"-"&amp;M$4,IF(COUNTIF($F$5:$F237,"="&amp;$F237)&gt;6,"",$A237),"")</f>
        <v/>
      </c>
      <c r="N237" s="36" t="str">
        <f>IF($F237=N$3&amp;"-"&amp;N$4,IF(COUNTIF($F$5:$F237,"="&amp;$F237)&gt;4,"",COUNTIF($D$6:$D237,"=F")),"")</f>
        <v/>
      </c>
      <c r="O237" s="36" t="str">
        <f>IF($F237=O$3&amp;"-"&amp;O$4,IF(COUNTIF($F$5:$F237,"="&amp;$F237)&gt;6,"",$A237),"")</f>
        <v/>
      </c>
      <c r="P237" s="36" t="str">
        <f>IF($F237=P$3&amp;"-"&amp;P$4,IF(COUNTIF($F$5:$F237,"="&amp;$F237)&gt;4,"",COUNTIF($D$6:$D237,"=F")),"")</f>
        <v/>
      </c>
      <c r="Q237" s="36" t="str">
        <f>IF($F237=Q$3&amp;"-"&amp;Q$4,IF(COUNTIF($F$5:$F237,"="&amp;$F237)&gt;6,"",$A237),"")</f>
        <v/>
      </c>
      <c r="R237" s="36" t="str">
        <f>IF($F237=R$3&amp;"-"&amp;R$4,IF(COUNTIF($F$5:$F237,"="&amp;$F237)&gt;4,"",COUNTIF($D$6:$D237,"=F")),"")</f>
        <v/>
      </c>
    </row>
    <row r="238" spans="1:18">
      <c r="A238" s="18">
        <v>234</v>
      </c>
      <c r="B238" s="45" t="s">
        <v>323</v>
      </c>
      <c r="C238" s="13" t="s">
        <v>51</v>
      </c>
      <c r="D238" s="23" t="s">
        <v>98</v>
      </c>
      <c r="E238" s="23" t="s">
        <v>91</v>
      </c>
      <c r="F238" s="22" t="str">
        <f t="shared" si="5"/>
        <v>SS-M</v>
      </c>
      <c r="G238" s="36" t="str">
        <f>IF($F238=G$3&amp;"-"&amp;G$4,IF(COUNTIF($F$5:$F238,"="&amp;$F238)&gt;6,"",$A238),"")</f>
        <v/>
      </c>
      <c r="H238" s="36" t="str">
        <f>IF($F238=H$3&amp;"-"&amp;H$4,IF(COUNTIF($F$5:$F238,"="&amp;$F238)&gt;4,"",COUNTIF($D$6:$D238,"=F")),"")</f>
        <v/>
      </c>
      <c r="I238" s="36" t="str">
        <f>IF($F238=I$3&amp;"-"&amp;I$4,IF(COUNTIF($F$5:$F238,"="&amp;$F238)&gt;6,"",$A238),"")</f>
        <v/>
      </c>
      <c r="J238" s="36" t="str">
        <f>IF($F238=J$3&amp;"-"&amp;J$4,IF(COUNTIF($F$5:$F238,"="&amp;$F238)&gt;4,"",COUNTIF($D$6:$D238,"=F")),"")</f>
        <v/>
      </c>
      <c r="K238" s="36" t="str">
        <f>IF($F238=K$3&amp;"-"&amp;K$4,IF(COUNTIF($F$5:$F238,"="&amp;$F238)&gt;6,"",$A238),"")</f>
        <v/>
      </c>
      <c r="L238" s="36" t="str">
        <f>IF($F238=L$3&amp;"-"&amp;L$4,IF(COUNTIF($F$5:$F238,"="&amp;$F238)&gt;4,"",COUNTIF($D$6:$D238,"=F")),"")</f>
        <v/>
      </c>
      <c r="M238" s="36" t="str">
        <f>IF($F238=M$3&amp;"-"&amp;M$4,IF(COUNTIF($F$5:$F238,"="&amp;$F238)&gt;6,"",$A238),"")</f>
        <v/>
      </c>
      <c r="N238" s="36" t="str">
        <f>IF($F238=N$3&amp;"-"&amp;N$4,IF(COUNTIF($F$5:$F238,"="&amp;$F238)&gt;4,"",COUNTIF($D$6:$D238,"=F")),"")</f>
        <v/>
      </c>
      <c r="O238" s="36" t="str">
        <f>IF($F238=O$3&amp;"-"&amp;O$4,IF(COUNTIF($F$5:$F238,"="&amp;$F238)&gt;6,"",$A238),"")</f>
        <v/>
      </c>
      <c r="P238" s="36" t="str">
        <f>IF($F238=P$3&amp;"-"&amp;P$4,IF(COUNTIF($F$5:$F238,"="&amp;$F238)&gt;4,"",COUNTIF($D$6:$D238,"=F")),"")</f>
        <v/>
      </c>
      <c r="Q238" s="36" t="str">
        <f>IF($F238=Q$3&amp;"-"&amp;Q$4,IF(COUNTIF($F$5:$F238,"="&amp;$F238)&gt;6,"",$A238),"")</f>
        <v/>
      </c>
      <c r="R238" s="36" t="str">
        <f>IF($F238=R$3&amp;"-"&amp;R$4,IF(COUNTIF($F$5:$F238,"="&amp;$F238)&gt;4,"",COUNTIF($D$6:$D238,"=F")),"")</f>
        <v/>
      </c>
    </row>
    <row r="239" spans="1:18" hidden="1">
      <c r="A239" s="18">
        <v>235</v>
      </c>
      <c r="B239" s="45" t="s">
        <v>324</v>
      </c>
      <c r="C239" s="13" t="s">
        <v>126</v>
      </c>
      <c r="D239" s="23" t="s">
        <v>99</v>
      </c>
      <c r="E239" s="23" t="s">
        <v>90</v>
      </c>
      <c r="F239" s="22" t="str">
        <f t="shared" si="5"/>
        <v>NJ-F</v>
      </c>
      <c r="G239" s="36" t="str">
        <f>IF($F239=G$3&amp;"-"&amp;G$4,IF(COUNTIF($F$5:$F239,"="&amp;$F239)&gt;6,"",$A239),"")</f>
        <v/>
      </c>
      <c r="H239" s="36" t="str">
        <f>IF($F239=H$3&amp;"-"&amp;H$4,IF(COUNTIF($F$5:$F239,"="&amp;$F239)&gt;4,"",COUNTIF($D$6:$D239,"=F")),"")</f>
        <v/>
      </c>
      <c r="I239" s="36" t="str">
        <f>IF($F239=I$3&amp;"-"&amp;I$4,IF(COUNTIF($F$5:$F239,"="&amp;$F239)&gt;6,"",$A239),"")</f>
        <v/>
      </c>
      <c r="J239" s="36" t="str">
        <f>IF($F239=J$3&amp;"-"&amp;J$4,IF(COUNTIF($F$5:$F239,"="&amp;$F239)&gt;4,"",COUNTIF($D$6:$D239,"=F")),"")</f>
        <v/>
      </c>
      <c r="K239" s="36" t="str">
        <f>IF($F239=K$3&amp;"-"&amp;K$4,IF(COUNTIF($F$5:$F239,"="&amp;$F239)&gt;6,"",$A239),"")</f>
        <v/>
      </c>
      <c r="L239" s="36" t="str">
        <f>IF($F239=L$3&amp;"-"&amp;L$4,IF(COUNTIF($F$5:$F239,"="&amp;$F239)&gt;4,"",COUNTIF($D$6:$D239,"=F")),"")</f>
        <v/>
      </c>
      <c r="M239" s="36" t="str">
        <f>IF($F239=M$3&amp;"-"&amp;M$4,IF(COUNTIF($F$5:$F239,"="&amp;$F239)&gt;6,"",$A239),"")</f>
        <v/>
      </c>
      <c r="N239" s="36" t="str">
        <f>IF($F239=N$3&amp;"-"&amp;N$4,IF(COUNTIF($F$5:$F239,"="&amp;$F239)&gt;4,"",COUNTIF($D$6:$D239,"=F")),"")</f>
        <v/>
      </c>
      <c r="O239" s="36" t="str">
        <f>IF($F239=O$3&amp;"-"&amp;O$4,IF(COUNTIF($F$5:$F239,"="&amp;$F239)&gt;6,"",$A239),"")</f>
        <v/>
      </c>
      <c r="P239" s="36" t="str">
        <f>IF($F239=P$3&amp;"-"&amp;P$4,IF(COUNTIF($F$5:$F239,"="&amp;$F239)&gt;4,"",COUNTIF($D$6:$D239,"=F")),"")</f>
        <v/>
      </c>
      <c r="Q239" s="36" t="str">
        <f>IF($F239=Q$3&amp;"-"&amp;Q$4,IF(COUNTIF($F$5:$F239,"="&amp;$F239)&gt;6,"",$A239),"")</f>
        <v/>
      </c>
      <c r="R239" s="36" t="str">
        <f>IF($F239=R$3&amp;"-"&amp;R$4,IF(COUNTIF($F$5:$F239,"="&amp;$F239)&gt;4,"",COUNTIF($D$6:$D239,"=F")),"")</f>
        <v/>
      </c>
    </row>
    <row r="240" spans="1:18" hidden="1">
      <c r="A240" s="18">
        <v>236</v>
      </c>
      <c r="B240" s="45" t="s">
        <v>325</v>
      </c>
      <c r="C240" s="13" t="s">
        <v>75</v>
      </c>
      <c r="D240" s="23" t="s">
        <v>99</v>
      </c>
      <c r="E240" s="23" t="s">
        <v>89</v>
      </c>
      <c r="F240" s="22" t="str">
        <f t="shared" si="5"/>
        <v>HRC-F</v>
      </c>
      <c r="G240" s="36" t="str">
        <f>IF($F240=G$3&amp;"-"&amp;G$4,IF(COUNTIF($F$5:$F240,"="&amp;$F240)&gt;6,"",$A240),"")</f>
        <v/>
      </c>
      <c r="H240" s="36" t="str">
        <f>IF($F240=H$3&amp;"-"&amp;H$4,IF(COUNTIF($F$5:$F240,"="&amp;$F240)&gt;4,"",COUNTIF($D$6:$D240,"=F")),"")</f>
        <v/>
      </c>
      <c r="I240" s="36" t="str">
        <f>IF($F240=I$3&amp;"-"&amp;I$4,IF(COUNTIF($F$5:$F240,"="&amp;$F240)&gt;6,"",$A240),"")</f>
        <v/>
      </c>
      <c r="J240" s="36" t="str">
        <f>IF($F240=J$3&amp;"-"&amp;J$4,IF(COUNTIF($F$5:$F240,"="&amp;$F240)&gt;4,"",COUNTIF($D$6:$D240,"=F")),"")</f>
        <v/>
      </c>
      <c r="K240" s="36" t="str">
        <f>IF($F240=K$3&amp;"-"&amp;K$4,IF(COUNTIF($F$5:$F240,"="&amp;$F240)&gt;6,"",$A240),"")</f>
        <v/>
      </c>
      <c r="L240" s="36" t="str">
        <f>IF($F240=L$3&amp;"-"&amp;L$4,IF(COUNTIF($F$5:$F240,"="&amp;$F240)&gt;4,"",COUNTIF($D$6:$D240,"=F")),"")</f>
        <v/>
      </c>
      <c r="M240" s="36" t="str">
        <f>IF($F240=M$3&amp;"-"&amp;M$4,IF(COUNTIF($F$5:$F240,"="&amp;$F240)&gt;6,"",$A240),"")</f>
        <v/>
      </c>
      <c r="N240" s="36" t="str">
        <f>IF($F240=N$3&amp;"-"&amp;N$4,IF(COUNTIF($F$5:$F240,"="&amp;$F240)&gt;4,"",COUNTIF($D$6:$D240,"=F")),"")</f>
        <v/>
      </c>
      <c r="O240" s="36" t="str">
        <f>IF($F240=O$3&amp;"-"&amp;O$4,IF(COUNTIF($F$5:$F240,"="&amp;$F240)&gt;6,"",$A240),"")</f>
        <v/>
      </c>
      <c r="P240" s="36" t="str">
        <f>IF($F240=P$3&amp;"-"&amp;P$4,IF(COUNTIF($F$5:$F240,"="&amp;$F240)&gt;4,"",COUNTIF($D$6:$D240,"=F")),"")</f>
        <v/>
      </c>
      <c r="Q240" s="36" t="str">
        <f>IF($F240=Q$3&amp;"-"&amp;Q$4,IF(COUNTIF($F$5:$F240,"="&amp;$F240)&gt;6,"",$A240),"")</f>
        <v/>
      </c>
      <c r="R240" s="36" t="str">
        <f>IF($F240=R$3&amp;"-"&amp;R$4,IF(COUNTIF($F$5:$F240,"="&amp;$F240)&gt;4,"",COUNTIF($D$6:$D240,"=F")),"")</f>
        <v/>
      </c>
    </row>
    <row r="241" spans="1:18" hidden="1">
      <c r="A241" s="21">
        <v>237</v>
      </c>
      <c r="B241" s="45" t="s">
        <v>326</v>
      </c>
      <c r="C241" s="13" t="s">
        <v>76</v>
      </c>
      <c r="D241" s="23" t="s">
        <v>99</v>
      </c>
      <c r="E241" s="23" t="s">
        <v>89</v>
      </c>
      <c r="F241" s="22" t="str">
        <f t="shared" si="5"/>
        <v>HRC-F</v>
      </c>
      <c r="G241" s="36" t="str">
        <f>IF($F241=G$3&amp;"-"&amp;G$4,IF(COUNTIF($F$5:$F241,"="&amp;$F241)&gt;6,"",$A241),"")</f>
        <v/>
      </c>
      <c r="H241" s="36" t="str">
        <f>IF($F241=H$3&amp;"-"&amp;H$4,IF(COUNTIF($F$5:$F241,"="&amp;$F241)&gt;4,"",COUNTIF($D$6:$D241,"=F")),"")</f>
        <v/>
      </c>
      <c r="I241" s="36" t="str">
        <f>IF($F241=I$3&amp;"-"&amp;I$4,IF(COUNTIF($F$5:$F241,"="&amp;$F241)&gt;6,"",$A241),"")</f>
        <v/>
      </c>
      <c r="J241" s="36" t="str">
        <f>IF($F241=J$3&amp;"-"&amp;J$4,IF(COUNTIF($F$5:$F241,"="&amp;$F241)&gt;4,"",COUNTIF($D$6:$D241,"=F")),"")</f>
        <v/>
      </c>
      <c r="K241" s="36" t="str">
        <f>IF($F241=K$3&amp;"-"&amp;K$4,IF(COUNTIF($F$5:$F241,"="&amp;$F241)&gt;6,"",$A241),"")</f>
        <v/>
      </c>
      <c r="L241" s="36" t="str">
        <f>IF($F241=L$3&amp;"-"&amp;L$4,IF(COUNTIF($F$5:$F241,"="&amp;$F241)&gt;4,"",COUNTIF($D$6:$D241,"=F")),"")</f>
        <v/>
      </c>
      <c r="M241" s="36" t="str">
        <f>IF($F241=M$3&amp;"-"&amp;M$4,IF(COUNTIF($F$5:$F241,"="&amp;$F241)&gt;6,"",$A241),"")</f>
        <v/>
      </c>
      <c r="N241" s="36" t="str">
        <f>IF($F241=N$3&amp;"-"&amp;N$4,IF(COUNTIF($F$5:$F241,"="&amp;$F241)&gt;4,"",COUNTIF($D$6:$D241,"=F")),"")</f>
        <v/>
      </c>
      <c r="O241" s="36" t="str">
        <f>IF($F241=O$3&amp;"-"&amp;O$4,IF(COUNTIF($F$5:$F241,"="&amp;$F241)&gt;6,"",$A241),"")</f>
        <v/>
      </c>
      <c r="P241" s="36" t="str">
        <f>IF($F241=P$3&amp;"-"&amp;P$4,IF(COUNTIF($F$5:$F241,"="&amp;$F241)&gt;4,"",COUNTIF($D$6:$D241,"=F")),"")</f>
        <v/>
      </c>
      <c r="Q241" s="36" t="str">
        <f>IF($F241=Q$3&amp;"-"&amp;Q$4,IF(COUNTIF($F$5:$F241,"="&amp;$F241)&gt;6,"",$A241),"")</f>
        <v/>
      </c>
      <c r="R241" s="36" t="str">
        <f>IF($F241=R$3&amp;"-"&amp;R$4,IF(COUNTIF($F$5:$F241,"="&amp;$F241)&gt;4,"",COUNTIF($D$6:$D241,"=F")),"")</f>
        <v/>
      </c>
    </row>
    <row r="242" spans="1:18" hidden="1">
      <c r="A242" s="14">
        <v>238</v>
      </c>
      <c r="B242" s="45" t="s">
        <v>327</v>
      </c>
      <c r="C242" s="13" t="s">
        <v>382</v>
      </c>
      <c r="D242" s="23" t="s">
        <v>99</v>
      </c>
      <c r="E242" s="23" t="s">
        <v>90</v>
      </c>
      <c r="F242" s="22" t="str">
        <f t="shared" si="5"/>
        <v>NJ-F</v>
      </c>
      <c r="G242" s="36" t="str">
        <f>IF($F242=G$3&amp;"-"&amp;G$4,IF(COUNTIF($F$5:$F242,"="&amp;$F242)&gt;6,"",$A242),"")</f>
        <v/>
      </c>
      <c r="H242" s="36" t="str">
        <f>IF($F242=H$3&amp;"-"&amp;H$4,IF(COUNTIF($F$5:$F242,"="&amp;$F242)&gt;4,"",COUNTIF($D$6:$D242,"=F")),"")</f>
        <v/>
      </c>
      <c r="I242" s="36" t="str">
        <f>IF($F242=I$3&amp;"-"&amp;I$4,IF(COUNTIF($F$5:$F242,"="&amp;$F242)&gt;6,"",$A242),"")</f>
        <v/>
      </c>
      <c r="J242" s="36" t="str">
        <f>IF($F242=J$3&amp;"-"&amp;J$4,IF(COUNTIF($F$5:$F242,"="&amp;$F242)&gt;4,"",COUNTIF($D$6:$D242,"=F")),"")</f>
        <v/>
      </c>
      <c r="K242" s="36" t="str">
        <f>IF($F242=K$3&amp;"-"&amp;K$4,IF(COUNTIF($F$5:$F242,"="&amp;$F242)&gt;6,"",$A242),"")</f>
        <v/>
      </c>
      <c r="L242" s="36" t="str">
        <f>IF($F242=L$3&amp;"-"&amp;L$4,IF(COUNTIF($F$5:$F242,"="&amp;$F242)&gt;4,"",COUNTIF($D$6:$D242,"=F")),"")</f>
        <v/>
      </c>
      <c r="M242" s="36" t="str">
        <f>IF($F242=M$3&amp;"-"&amp;M$4,IF(COUNTIF($F$5:$F242,"="&amp;$F242)&gt;6,"",$A242),"")</f>
        <v/>
      </c>
      <c r="N242" s="36" t="str">
        <f>IF($F242=N$3&amp;"-"&amp;N$4,IF(COUNTIF($F$5:$F242,"="&amp;$F242)&gt;4,"",COUNTIF($D$6:$D242,"=F")),"")</f>
        <v/>
      </c>
      <c r="O242" s="36" t="str">
        <f>IF($F242=O$3&amp;"-"&amp;O$4,IF(COUNTIF($F$5:$F242,"="&amp;$F242)&gt;6,"",$A242),"")</f>
        <v/>
      </c>
      <c r="P242" s="36" t="str">
        <f>IF($F242=P$3&amp;"-"&amp;P$4,IF(COUNTIF($F$5:$F242,"="&amp;$F242)&gt;4,"",COUNTIF($D$6:$D242,"=F")),"")</f>
        <v/>
      </c>
      <c r="Q242" s="36" t="str">
        <f>IF($F242=Q$3&amp;"-"&amp;Q$4,IF(COUNTIF($F$5:$F242,"="&amp;$F242)&gt;6,"",$A242),"")</f>
        <v/>
      </c>
      <c r="R242" s="36" t="str">
        <f>IF($F242=R$3&amp;"-"&amp;R$4,IF(COUNTIF($F$5:$F242,"="&amp;$F242)&gt;4,"",COUNTIF($D$6:$D242,"=F")),"")</f>
        <v/>
      </c>
    </row>
    <row r="243" spans="1:18" hidden="1">
      <c r="A243" s="14">
        <v>239</v>
      </c>
      <c r="B243" s="45" t="s">
        <v>328</v>
      </c>
      <c r="C243" s="13" t="s">
        <v>260</v>
      </c>
      <c r="D243" s="23" t="s">
        <v>99</v>
      </c>
      <c r="E243" s="23" t="s">
        <v>86</v>
      </c>
      <c r="F243" s="22" t="str">
        <f t="shared" si="5"/>
        <v>C&amp;C-F</v>
      </c>
      <c r="G243" s="36" t="str">
        <f>IF($F243=G$3&amp;"-"&amp;G$4,IF(COUNTIF($F$5:$F243,"="&amp;$F243)&gt;6,"",$A243),"")</f>
        <v/>
      </c>
      <c r="H243" s="36" t="str">
        <f>IF($F243=H$3&amp;"-"&amp;H$4,IF(COUNTIF($F$5:$F243,"="&amp;$F243)&gt;4,"",COUNTIF($D$6:$D243,"=F")),"")</f>
        <v/>
      </c>
      <c r="I243" s="36" t="str">
        <f>IF($F243=I$3&amp;"-"&amp;I$4,IF(COUNTIF($F$5:$F243,"="&amp;$F243)&gt;6,"",$A243),"")</f>
        <v/>
      </c>
      <c r="J243" s="36" t="str">
        <f>IF($F243=J$3&amp;"-"&amp;J$4,IF(COUNTIF($F$5:$F243,"="&amp;$F243)&gt;4,"",COUNTIF($D$6:$D243,"=F")),"")</f>
        <v/>
      </c>
      <c r="K243" s="36" t="str">
        <f>IF($F243=K$3&amp;"-"&amp;K$4,IF(COUNTIF($F$5:$F243,"="&amp;$F243)&gt;6,"",$A243),"")</f>
        <v/>
      </c>
      <c r="L243" s="36" t="str">
        <f>IF($F243=L$3&amp;"-"&amp;L$4,IF(COUNTIF($F$5:$F243,"="&amp;$F243)&gt;4,"",COUNTIF($D$6:$D243,"=F")),"")</f>
        <v/>
      </c>
      <c r="M243" s="36" t="str">
        <f>IF($F243=M$3&amp;"-"&amp;M$4,IF(COUNTIF($F$5:$F243,"="&amp;$F243)&gt;6,"",$A243),"")</f>
        <v/>
      </c>
      <c r="N243" s="36" t="str">
        <f>IF($F243=N$3&amp;"-"&amp;N$4,IF(COUNTIF($F$5:$F243,"="&amp;$F243)&gt;4,"",COUNTIF($D$6:$D243,"=F")),"")</f>
        <v/>
      </c>
      <c r="O243" s="36" t="str">
        <f>IF($F243=O$3&amp;"-"&amp;O$4,IF(COUNTIF($F$5:$F243,"="&amp;$F243)&gt;6,"",$A243),"")</f>
        <v/>
      </c>
      <c r="P243" s="36" t="str">
        <f>IF($F243=P$3&amp;"-"&amp;P$4,IF(COUNTIF($F$5:$F243,"="&amp;$F243)&gt;4,"",COUNTIF($D$6:$D243,"=F")),"")</f>
        <v/>
      </c>
      <c r="Q243" s="36" t="str">
        <f>IF($F243=Q$3&amp;"-"&amp;Q$4,IF(COUNTIF($F$5:$F243,"="&amp;$F243)&gt;6,"",$A243),"")</f>
        <v/>
      </c>
      <c r="R243" s="36" t="str">
        <f>IF($F243=R$3&amp;"-"&amp;R$4,IF(COUNTIF($F$5:$F243,"="&amp;$F243)&gt;4,"",COUNTIF($D$6:$D243,"=F")),"")</f>
        <v/>
      </c>
    </row>
    <row r="244" spans="1:18" hidden="1">
      <c r="A244" s="14">
        <v>240</v>
      </c>
      <c r="B244" s="45" t="s">
        <v>329</v>
      </c>
      <c r="C244" s="13" t="s">
        <v>227</v>
      </c>
      <c r="D244" s="23" t="s">
        <v>99</v>
      </c>
      <c r="E244" s="23" t="s">
        <v>90</v>
      </c>
      <c r="F244" s="22" t="str">
        <f t="shared" si="5"/>
        <v>NJ-F</v>
      </c>
      <c r="G244" s="36" t="str">
        <f>IF($F244=G$3&amp;"-"&amp;G$4,IF(COUNTIF($F$5:$F244,"="&amp;$F244)&gt;6,"",$A244),"")</f>
        <v/>
      </c>
      <c r="H244" s="36" t="str">
        <f>IF($F244=H$3&amp;"-"&amp;H$4,IF(COUNTIF($F$5:$F244,"="&amp;$F244)&gt;4,"",COUNTIF($D$6:$D244,"=F")),"")</f>
        <v/>
      </c>
      <c r="I244" s="36" t="str">
        <f>IF($F244=I$3&amp;"-"&amp;I$4,IF(COUNTIF($F$5:$F244,"="&amp;$F244)&gt;6,"",$A244),"")</f>
        <v/>
      </c>
      <c r="J244" s="36" t="str">
        <f>IF($F244=J$3&amp;"-"&amp;J$4,IF(COUNTIF($F$5:$F244,"="&amp;$F244)&gt;4,"",COUNTIF($D$6:$D244,"=F")),"")</f>
        <v/>
      </c>
      <c r="K244" s="36" t="str">
        <f>IF($F244=K$3&amp;"-"&amp;K$4,IF(COUNTIF($F$5:$F244,"="&amp;$F244)&gt;6,"",$A244),"")</f>
        <v/>
      </c>
      <c r="L244" s="36" t="str">
        <f>IF($F244=L$3&amp;"-"&amp;L$4,IF(COUNTIF($F$5:$F244,"="&amp;$F244)&gt;4,"",COUNTIF($D$6:$D244,"=F")),"")</f>
        <v/>
      </c>
      <c r="M244" s="36" t="str">
        <f>IF($F244=M$3&amp;"-"&amp;M$4,IF(COUNTIF($F$5:$F244,"="&amp;$F244)&gt;6,"",$A244),"")</f>
        <v/>
      </c>
      <c r="N244" s="36" t="str">
        <f>IF($F244=N$3&amp;"-"&amp;N$4,IF(COUNTIF($F$5:$F244,"="&amp;$F244)&gt;4,"",COUNTIF($D$6:$D244,"=F")),"")</f>
        <v/>
      </c>
      <c r="O244" s="36" t="str">
        <f>IF($F244=O$3&amp;"-"&amp;O$4,IF(COUNTIF($F$5:$F244,"="&amp;$F244)&gt;6,"",$A244),"")</f>
        <v/>
      </c>
      <c r="P244" s="36" t="str">
        <f>IF($F244=P$3&amp;"-"&amp;P$4,IF(COUNTIF($F$5:$F244,"="&amp;$F244)&gt;4,"",COUNTIF($D$6:$D244,"=F")),"")</f>
        <v/>
      </c>
      <c r="Q244" s="36" t="str">
        <f>IF($F244=Q$3&amp;"-"&amp;Q$4,IF(COUNTIF($F$5:$F244,"="&amp;$F244)&gt;6,"",$A244),"")</f>
        <v/>
      </c>
      <c r="R244" s="36" t="str">
        <f>IF($F244=R$3&amp;"-"&amp;R$4,IF(COUNTIF($F$5:$F244,"="&amp;$F244)&gt;4,"",COUNTIF($D$6:$D244,"=F")),"")</f>
        <v/>
      </c>
    </row>
    <row r="245" spans="1:18" hidden="1">
      <c r="A245" s="18">
        <v>241</v>
      </c>
      <c r="B245" s="45" t="s">
        <v>330</v>
      </c>
      <c r="C245" s="13" t="s">
        <v>77</v>
      </c>
      <c r="D245" s="23" t="s">
        <v>99</v>
      </c>
      <c r="E245" s="23" t="s">
        <v>89</v>
      </c>
      <c r="F245" s="22" t="str">
        <f t="shared" si="5"/>
        <v>HRC-F</v>
      </c>
      <c r="G245" s="36" t="str">
        <f>IF($F245=G$3&amp;"-"&amp;G$4,IF(COUNTIF($F$5:$F245,"="&amp;$F245)&gt;6,"",$A245),"")</f>
        <v/>
      </c>
      <c r="H245" s="36" t="str">
        <f>IF($F245=H$3&amp;"-"&amp;H$4,IF(COUNTIF($F$5:$F245,"="&amp;$F245)&gt;4,"",COUNTIF($D$6:$D245,"=F")),"")</f>
        <v/>
      </c>
      <c r="I245" s="36" t="str">
        <f>IF($F245=I$3&amp;"-"&amp;I$4,IF(COUNTIF($F$5:$F245,"="&amp;$F245)&gt;6,"",$A245),"")</f>
        <v/>
      </c>
      <c r="J245" s="36" t="str">
        <f>IF($F245=J$3&amp;"-"&amp;J$4,IF(COUNTIF($F$5:$F245,"="&amp;$F245)&gt;4,"",COUNTIF($D$6:$D245,"=F")),"")</f>
        <v/>
      </c>
      <c r="K245" s="36" t="str">
        <f>IF($F245=K$3&amp;"-"&amp;K$4,IF(COUNTIF($F$5:$F245,"="&amp;$F245)&gt;6,"",$A245),"")</f>
        <v/>
      </c>
      <c r="L245" s="36" t="str">
        <f>IF($F245=L$3&amp;"-"&amp;L$4,IF(COUNTIF($F$5:$F245,"="&amp;$F245)&gt;4,"",COUNTIF($D$6:$D245,"=F")),"")</f>
        <v/>
      </c>
      <c r="M245" s="36" t="str">
        <f>IF($F245=M$3&amp;"-"&amp;M$4,IF(COUNTIF($F$5:$F245,"="&amp;$F245)&gt;6,"",$A245),"")</f>
        <v/>
      </c>
      <c r="N245" s="36" t="str">
        <f>IF($F245=N$3&amp;"-"&amp;N$4,IF(COUNTIF($F$5:$F245,"="&amp;$F245)&gt;4,"",COUNTIF($D$6:$D245,"=F")),"")</f>
        <v/>
      </c>
      <c r="O245" s="36" t="str">
        <f>IF($F245=O$3&amp;"-"&amp;O$4,IF(COUNTIF($F$5:$F245,"="&amp;$F245)&gt;6,"",$A245),"")</f>
        <v/>
      </c>
      <c r="P245" s="36" t="str">
        <f>IF($F245=P$3&amp;"-"&amp;P$4,IF(COUNTIF($F$5:$F245,"="&amp;$F245)&gt;4,"",COUNTIF($D$6:$D245,"=F")),"")</f>
        <v/>
      </c>
      <c r="Q245" s="36" t="str">
        <f>IF($F245=Q$3&amp;"-"&amp;Q$4,IF(COUNTIF($F$5:$F245,"="&amp;$F245)&gt;6,"",$A245),"")</f>
        <v/>
      </c>
      <c r="R245" s="36" t="str">
        <f>IF($F245=R$3&amp;"-"&amp;R$4,IF(COUNTIF($F$5:$F245,"="&amp;$F245)&gt;4,"",COUNTIF($D$6:$D245,"=F")),"")</f>
        <v/>
      </c>
    </row>
    <row r="246" spans="1:18" hidden="1">
      <c r="A246" s="18">
        <v>242</v>
      </c>
      <c r="B246" s="45" t="s">
        <v>331</v>
      </c>
      <c r="C246" s="13" t="s">
        <v>228</v>
      </c>
      <c r="D246" s="23" t="s">
        <v>99</v>
      </c>
      <c r="E246" s="23" t="s">
        <v>90</v>
      </c>
      <c r="F246" s="22" t="str">
        <f t="shared" si="5"/>
        <v>NJ-F</v>
      </c>
      <c r="G246" s="36" t="str">
        <f>IF($F246=G$3&amp;"-"&amp;G$4,IF(COUNTIF($F$5:$F246,"="&amp;$F246)&gt;6,"",$A246),"")</f>
        <v/>
      </c>
      <c r="H246" s="36" t="str">
        <f>IF($F246=H$3&amp;"-"&amp;H$4,IF(COUNTIF($F$5:$F246,"="&amp;$F246)&gt;4,"",COUNTIF($D$6:$D246,"=F")),"")</f>
        <v/>
      </c>
      <c r="I246" s="36" t="str">
        <f>IF($F246=I$3&amp;"-"&amp;I$4,IF(COUNTIF($F$5:$F246,"="&amp;$F246)&gt;6,"",$A246),"")</f>
        <v/>
      </c>
      <c r="J246" s="36" t="str">
        <f>IF($F246=J$3&amp;"-"&amp;J$4,IF(COUNTIF($F$5:$F246,"="&amp;$F246)&gt;4,"",COUNTIF($D$6:$D246,"=F")),"")</f>
        <v/>
      </c>
      <c r="K246" s="36" t="str">
        <f>IF($F246=K$3&amp;"-"&amp;K$4,IF(COUNTIF($F$5:$F246,"="&amp;$F246)&gt;6,"",$A246),"")</f>
        <v/>
      </c>
      <c r="L246" s="36" t="str">
        <f>IF($F246=L$3&amp;"-"&amp;L$4,IF(COUNTIF($F$5:$F246,"="&amp;$F246)&gt;4,"",COUNTIF($D$6:$D246,"=F")),"")</f>
        <v/>
      </c>
      <c r="M246" s="36" t="str">
        <f>IF($F246=M$3&amp;"-"&amp;M$4,IF(COUNTIF($F$5:$F246,"="&amp;$F246)&gt;6,"",$A246),"")</f>
        <v/>
      </c>
      <c r="N246" s="36" t="str">
        <f>IF($F246=N$3&amp;"-"&amp;N$4,IF(COUNTIF($F$5:$F246,"="&amp;$F246)&gt;4,"",COUNTIF($D$6:$D246,"=F")),"")</f>
        <v/>
      </c>
      <c r="O246" s="36" t="str">
        <f>IF($F246=O$3&amp;"-"&amp;O$4,IF(COUNTIF($F$5:$F246,"="&amp;$F246)&gt;6,"",$A246),"")</f>
        <v/>
      </c>
      <c r="P246" s="36" t="str">
        <f>IF($F246=P$3&amp;"-"&amp;P$4,IF(COUNTIF($F$5:$F246,"="&amp;$F246)&gt;4,"",COUNTIF($D$6:$D246,"=F")),"")</f>
        <v/>
      </c>
      <c r="Q246" s="36" t="str">
        <f>IF($F246=Q$3&amp;"-"&amp;Q$4,IF(COUNTIF($F$5:$F246,"="&amp;$F246)&gt;6,"",$A246),"")</f>
        <v/>
      </c>
      <c r="R246" s="36" t="str">
        <f>IF($F246=R$3&amp;"-"&amp;R$4,IF(COUNTIF($F$5:$F246,"="&amp;$F246)&gt;4,"",COUNTIF($D$6:$D246,"=F")),"")</f>
        <v/>
      </c>
    </row>
    <row r="247" spans="1:18" hidden="1">
      <c r="A247" s="18">
        <v>243</v>
      </c>
      <c r="B247" s="45" t="s">
        <v>332</v>
      </c>
      <c r="C247" s="13" t="s">
        <v>383</v>
      </c>
      <c r="D247" s="23" t="s">
        <v>99</v>
      </c>
      <c r="E247" s="23" t="s">
        <v>90</v>
      </c>
      <c r="F247" s="22" t="str">
        <f t="shared" si="5"/>
        <v>NJ-F</v>
      </c>
      <c r="G247" s="36" t="str">
        <f>IF($F247=G$3&amp;"-"&amp;G$4,IF(COUNTIF($F$5:$F247,"="&amp;$F247)&gt;6,"",$A247),"")</f>
        <v/>
      </c>
      <c r="H247" s="36" t="str">
        <f>IF($F247=H$3&amp;"-"&amp;H$4,IF(COUNTIF($F$5:$F247,"="&amp;$F247)&gt;4,"",COUNTIF($D$6:$D247,"=F")),"")</f>
        <v/>
      </c>
      <c r="I247" s="36" t="str">
        <f>IF($F247=I$3&amp;"-"&amp;I$4,IF(COUNTIF($F$5:$F247,"="&amp;$F247)&gt;6,"",$A247),"")</f>
        <v/>
      </c>
      <c r="J247" s="36" t="str">
        <f>IF($F247=J$3&amp;"-"&amp;J$4,IF(COUNTIF($F$5:$F247,"="&amp;$F247)&gt;4,"",COUNTIF($D$6:$D247,"=F")),"")</f>
        <v/>
      </c>
      <c r="K247" s="36" t="str">
        <f>IF($F247=K$3&amp;"-"&amp;K$4,IF(COUNTIF($F$5:$F247,"="&amp;$F247)&gt;6,"",$A247),"")</f>
        <v/>
      </c>
      <c r="L247" s="36" t="str">
        <f>IF($F247=L$3&amp;"-"&amp;L$4,IF(COUNTIF($F$5:$F247,"="&amp;$F247)&gt;4,"",COUNTIF($D$6:$D247,"=F")),"")</f>
        <v/>
      </c>
      <c r="M247" s="36" t="str">
        <f>IF($F247=M$3&amp;"-"&amp;M$4,IF(COUNTIF($F$5:$F247,"="&amp;$F247)&gt;6,"",$A247),"")</f>
        <v/>
      </c>
      <c r="N247" s="36" t="str">
        <f>IF($F247=N$3&amp;"-"&amp;N$4,IF(COUNTIF($F$5:$F247,"="&amp;$F247)&gt;4,"",COUNTIF($D$6:$D247,"=F")),"")</f>
        <v/>
      </c>
      <c r="O247" s="36" t="str">
        <f>IF($F247=O$3&amp;"-"&amp;O$4,IF(COUNTIF($F$5:$F247,"="&amp;$F247)&gt;6,"",$A247),"")</f>
        <v/>
      </c>
      <c r="P247" s="36" t="str">
        <f>IF($F247=P$3&amp;"-"&amp;P$4,IF(COUNTIF($F$5:$F247,"="&amp;$F247)&gt;4,"",COUNTIF($D$6:$D247,"=F")),"")</f>
        <v/>
      </c>
      <c r="Q247" s="36" t="str">
        <f>IF($F247=Q$3&amp;"-"&amp;Q$4,IF(COUNTIF($F$5:$F247,"="&amp;$F247)&gt;6,"",$A247),"")</f>
        <v/>
      </c>
      <c r="R247" s="36" t="str">
        <f>IF($F247=R$3&amp;"-"&amp;R$4,IF(COUNTIF($F$5:$F247,"="&amp;$F247)&gt;4,"",COUNTIF($D$6:$D247,"=F")),"")</f>
        <v/>
      </c>
    </row>
    <row r="248" spans="1:18" hidden="1">
      <c r="A248" s="18">
        <v>244</v>
      </c>
      <c r="B248" s="45" t="s">
        <v>333</v>
      </c>
      <c r="C248" s="13" t="s">
        <v>0</v>
      </c>
      <c r="D248" s="23" t="s">
        <v>99</v>
      </c>
      <c r="E248" s="23" t="s">
        <v>89</v>
      </c>
      <c r="F248" s="22" t="str">
        <f t="shared" si="5"/>
        <v>HRC-F</v>
      </c>
      <c r="G248" s="36" t="str">
        <f>IF($F248=G$3&amp;"-"&amp;G$4,IF(COUNTIF($F$5:$F248,"="&amp;$F248)&gt;6,"",$A248),"")</f>
        <v/>
      </c>
      <c r="H248" s="36" t="str">
        <f>IF($F248=H$3&amp;"-"&amp;H$4,IF(COUNTIF($F$5:$F248,"="&amp;$F248)&gt;4,"",COUNTIF($D$6:$D248,"=F")),"")</f>
        <v/>
      </c>
      <c r="I248" s="36" t="str">
        <f>IF($F248=I$3&amp;"-"&amp;I$4,IF(COUNTIF($F$5:$F248,"="&amp;$F248)&gt;6,"",$A248),"")</f>
        <v/>
      </c>
      <c r="J248" s="36" t="str">
        <f>IF($F248=J$3&amp;"-"&amp;J$4,IF(COUNTIF($F$5:$F248,"="&amp;$F248)&gt;4,"",COUNTIF($D$6:$D248,"=F")),"")</f>
        <v/>
      </c>
      <c r="K248" s="36" t="str">
        <f>IF($F248=K$3&amp;"-"&amp;K$4,IF(COUNTIF($F$5:$F248,"="&amp;$F248)&gt;6,"",$A248),"")</f>
        <v/>
      </c>
      <c r="L248" s="36" t="str">
        <f>IF($F248=L$3&amp;"-"&amp;L$4,IF(COUNTIF($F$5:$F248,"="&amp;$F248)&gt;4,"",COUNTIF($D$6:$D248,"=F")),"")</f>
        <v/>
      </c>
      <c r="M248" s="36" t="str">
        <f>IF($F248=M$3&amp;"-"&amp;M$4,IF(COUNTIF($F$5:$F248,"="&amp;$F248)&gt;6,"",$A248),"")</f>
        <v/>
      </c>
      <c r="N248" s="36" t="str">
        <f>IF($F248=N$3&amp;"-"&amp;N$4,IF(COUNTIF($F$5:$F248,"="&amp;$F248)&gt;4,"",COUNTIF($D$6:$D248,"=F")),"")</f>
        <v/>
      </c>
      <c r="O248" s="36" t="str">
        <f>IF($F248=O$3&amp;"-"&amp;O$4,IF(COUNTIF($F$5:$F248,"="&amp;$F248)&gt;6,"",$A248),"")</f>
        <v/>
      </c>
      <c r="P248" s="36" t="str">
        <f>IF($F248=P$3&amp;"-"&amp;P$4,IF(COUNTIF($F$5:$F248,"="&amp;$F248)&gt;4,"",COUNTIF($D$6:$D248,"=F")),"")</f>
        <v/>
      </c>
      <c r="Q248" s="36" t="str">
        <f>IF($F248=Q$3&amp;"-"&amp;Q$4,IF(COUNTIF($F$5:$F248,"="&amp;$F248)&gt;6,"",$A248),"")</f>
        <v/>
      </c>
      <c r="R248" s="36" t="str">
        <f>IF($F248=R$3&amp;"-"&amp;R$4,IF(COUNTIF($F$5:$F248,"="&amp;$F248)&gt;4,"",COUNTIF($D$6:$D248,"=F")),"")</f>
        <v/>
      </c>
    </row>
    <row r="249" spans="1:18" hidden="1">
      <c r="A249" s="18">
        <v>245</v>
      </c>
      <c r="B249" s="45" t="s">
        <v>334</v>
      </c>
      <c r="C249" s="13" t="s">
        <v>78</v>
      </c>
      <c r="D249" s="23" t="s">
        <v>99</v>
      </c>
      <c r="E249" s="23" t="s">
        <v>89</v>
      </c>
      <c r="F249" s="22" t="str">
        <f t="shared" si="5"/>
        <v>HRC-F</v>
      </c>
      <c r="G249" s="36" t="str">
        <f>IF($F249=G$3&amp;"-"&amp;G$4,IF(COUNTIF($F$5:$F249,"="&amp;$F249)&gt;6,"",$A249),"")</f>
        <v/>
      </c>
      <c r="H249" s="36" t="str">
        <f>IF($F249=H$3&amp;"-"&amp;H$4,IF(COUNTIF($F$5:$F249,"="&amp;$F249)&gt;4,"",COUNTIF($D$6:$D249,"=F")),"")</f>
        <v/>
      </c>
      <c r="I249" s="36" t="str">
        <f>IF($F249=I$3&amp;"-"&amp;I$4,IF(COUNTIF($F$5:$F249,"="&amp;$F249)&gt;6,"",$A249),"")</f>
        <v/>
      </c>
      <c r="J249" s="36" t="str">
        <f>IF($F249=J$3&amp;"-"&amp;J$4,IF(COUNTIF($F$5:$F249,"="&amp;$F249)&gt;4,"",COUNTIF($D$6:$D249,"=F")),"")</f>
        <v/>
      </c>
      <c r="K249" s="36" t="str">
        <f>IF($F249=K$3&amp;"-"&amp;K$4,IF(COUNTIF($F$5:$F249,"="&amp;$F249)&gt;6,"",$A249),"")</f>
        <v/>
      </c>
      <c r="L249" s="36" t="str">
        <f>IF($F249=L$3&amp;"-"&amp;L$4,IF(COUNTIF($F$5:$F249,"="&amp;$F249)&gt;4,"",COUNTIF($D$6:$D249,"=F")),"")</f>
        <v/>
      </c>
      <c r="M249" s="36" t="str">
        <f>IF($F249=M$3&amp;"-"&amp;M$4,IF(COUNTIF($F$5:$F249,"="&amp;$F249)&gt;6,"",$A249),"")</f>
        <v/>
      </c>
      <c r="N249" s="36" t="str">
        <f>IF($F249=N$3&amp;"-"&amp;N$4,IF(COUNTIF($F$5:$F249,"="&amp;$F249)&gt;4,"",COUNTIF($D$6:$D249,"=F")),"")</f>
        <v/>
      </c>
      <c r="O249" s="36" t="str">
        <f>IF($F249=O$3&amp;"-"&amp;O$4,IF(COUNTIF($F$5:$F249,"="&amp;$F249)&gt;6,"",$A249),"")</f>
        <v/>
      </c>
      <c r="P249" s="36" t="str">
        <f>IF($F249=P$3&amp;"-"&amp;P$4,IF(COUNTIF($F$5:$F249,"="&amp;$F249)&gt;4,"",COUNTIF($D$6:$D249,"=F")),"")</f>
        <v/>
      </c>
      <c r="Q249" s="36" t="str">
        <f>IF($F249=Q$3&amp;"-"&amp;Q$4,IF(COUNTIF($F$5:$F249,"="&amp;$F249)&gt;6,"",$A249),"")</f>
        <v/>
      </c>
      <c r="R249" s="36" t="str">
        <f>IF($F249=R$3&amp;"-"&amp;R$4,IF(COUNTIF($F$5:$F249,"="&amp;$F249)&gt;4,"",COUNTIF($D$6:$D249,"=F")),"")</f>
        <v/>
      </c>
    </row>
    <row r="250" spans="1:18" hidden="1">
      <c r="A250" s="18">
        <v>246</v>
      </c>
      <c r="B250" s="45" t="s">
        <v>335</v>
      </c>
      <c r="C250" s="13" t="s">
        <v>346</v>
      </c>
      <c r="D250" s="23" t="s">
        <v>98</v>
      </c>
      <c r="E250" s="23" t="s">
        <v>89</v>
      </c>
      <c r="F250" s="22" t="str">
        <f t="shared" si="5"/>
        <v>HRC-M</v>
      </c>
      <c r="G250" s="36" t="str">
        <f>IF($F250=G$3&amp;"-"&amp;G$4,IF(COUNTIF($F$5:$F250,"="&amp;$F250)&gt;6,"",$A250),"")</f>
        <v/>
      </c>
      <c r="H250" s="36" t="str">
        <f>IF($F250=H$3&amp;"-"&amp;H$4,IF(COUNTIF($F$5:$F250,"="&amp;$F250)&gt;4,"",COUNTIF($D$6:$D250,"=F")),"")</f>
        <v/>
      </c>
      <c r="I250" s="36" t="str">
        <f>IF($F250=I$3&amp;"-"&amp;I$4,IF(COUNTIF($F$5:$F250,"="&amp;$F250)&gt;6,"",$A250),"")</f>
        <v/>
      </c>
      <c r="J250" s="36" t="str">
        <f>IF($F250=J$3&amp;"-"&amp;J$4,IF(COUNTIF($F$5:$F250,"="&amp;$F250)&gt;4,"",COUNTIF($D$6:$D250,"=F")),"")</f>
        <v/>
      </c>
      <c r="K250" s="36" t="str">
        <f>IF($F250=K$3&amp;"-"&amp;K$4,IF(COUNTIF($F$5:$F250,"="&amp;$F250)&gt;6,"",$A250),"")</f>
        <v/>
      </c>
      <c r="L250" s="36" t="str">
        <f>IF($F250=L$3&amp;"-"&amp;L$4,IF(COUNTIF($F$5:$F250,"="&amp;$F250)&gt;4,"",COUNTIF($D$6:$D250,"=F")),"")</f>
        <v/>
      </c>
      <c r="M250" s="36" t="str">
        <f>IF($F250=M$3&amp;"-"&amp;M$4,IF(COUNTIF($F$5:$F250,"="&amp;$F250)&gt;6,"",$A250),"")</f>
        <v/>
      </c>
      <c r="N250" s="36" t="str">
        <f>IF($F250=N$3&amp;"-"&amp;N$4,IF(COUNTIF($F$5:$F250,"="&amp;$F250)&gt;4,"",COUNTIF($D$6:$D250,"=F")),"")</f>
        <v/>
      </c>
      <c r="O250" s="36" t="str">
        <f>IF($F250=O$3&amp;"-"&amp;O$4,IF(COUNTIF($F$5:$F250,"="&amp;$F250)&gt;6,"",$A250),"")</f>
        <v/>
      </c>
      <c r="P250" s="36" t="str">
        <f>IF($F250=P$3&amp;"-"&amp;P$4,IF(COUNTIF($F$5:$F250,"="&amp;$F250)&gt;4,"",COUNTIF($D$6:$D250,"=F")),"")</f>
        <v/>
      </c>
      <c r="Q250" s="36" t="str">
        <f>IF($F250=Q$3&amp;"-"&amp;Q$4,IF(COUNTIF($F$5:$F250,"="&amp;$F250)&gt;6,"",$A250),"")</f>
        <v/>
      </c>
      <c r="R250" s="36" t="str">
        <f>IF($F250=R$3&amp;"-"&amp;R$4,IF(COUNTIF($F$5:$F250,"="&amp;$F250)&gt;4,"",COUNTIF($D$6:$D250,"=F")),"")</f>
        <v/>
      </c>
    </row>
    <row r="251" spans="1:18" hidden="1">
      <c r="A251" s="18">
        <v>247</v>
      </c>
      <c r="B251" s="45" t="s">
        <v>336</v>
      </c>
      <c r="C251" s="13" t="s">
        <v>29</v>
      </c>
      <c r="D251" s="23" t="s">
        <v>98</v>
      </c>
      <c r="E251" s="23" t="s">
        <v>89</v>
      </c>
      <c r="F251" s="22" t="str">
        <f t="shared" si="5"/>
        <v>HRC-M</v>
      </c>
      <c r="G251" s="36" t="str">
        <f>IF($F251=G$3&amp;"-"&amp;G$4,IF(COUNTIF($F$5:$F251,"="&amp;$F251)&gt;6,"",$A251),"")</f>
        <v/>
      </c>
      <c r="H251" s="36" t="str">
        <f>IF($F251=H$3&amp;"-"&amp;H$4,IF(COUNTIF($F$5:$F251,"="&amp;$F251)&gt;4,"",COUNTIF($D$6:$D251,"=F")),"")</f>
        <v/>
      </c>
      <c r="I251" s="36" t="str">
        <f>IF($F251=I$3&amp;"-"&amp;I$4,IF(COUNTIF($F$5:$F251,"="&amp;$F251)&gt;6,"",$A251),"")</f>
        <v/>
      </c>
      <c r="J251" s="36" t="str">
        <f>IF($F251=J$3&amp;"-"&amp;J$4,IF(COUNTIF($F$5:$F251,"="&amp;$F251)&gt;4,"",COUNTIF($D$6:$D251,"=F")),"")</f>
        <v/>
      </c>
      <c r="K251" s="36" t="str">
        <f>IF($F251=K$3&amp;"-"&amp;K$4,IF(COUNTIF($F$5:$F251,"="&amp;$F251)&gt;6,"",$A251),"")</f>
        <v/>
      </c>
      <c r="L251" s="36" t="str">
        <f>IF($F251=L$3&amp;"-"&amp;L$4,IF(COUNTIF($F$5:$F251,"="&amp;$F251)&gt;4,"",COUNTIF($D$6:$D251,"=F")),"")</f>
        <v/>
      </c>
      <c r="M251" s="36" t="str">
        <f>IF($F251=M$3&amp;"-"&amp;M$4,IF(COUNTIF($F$5:$F251,"="&amp;$F251)&gt;6,"",$A251),"")</f>
        <v/>
      </c>
      <c r="N251" s="36" t="str">
        <f>IF($F251=N$3&amp;"-"&amp;N$4,IF(COUNTIF($F$5:$F251,"="&amp;$F251)&gt;4,"",COUNTIF($D$6:$D251,"=F")),"")</f>
        <v/>
      </c>
      <c r="O251" s="36" t="str">
        <f>IF($F251=O$3&amp;"-"&amp;O$4,IF(COUNTIF($F$5:$F251,"="&amp;$F251)&gt;6,"",$A251),"")</f>
        <v/>
      </c>
      <c r="P251" s="36" t="str">
        <f>IF($F251=P$3&amp;"-"&amp;P$4,IF(COUNTIF($F$5:$F251,"="&amp;$F251)&gt;4,"",COUNTIF($D$6:$D251,"=F")),"")</f>
        <v/>
      </c>
      <c r="Q251" s="36" t="str">
        <f>IF($F251=Q$3&amp;"-"&amp;Q$4,IF(COUNTIF($F$5:$F251,"="&amp;$F251)&gt;6,"",$A251),"")</f>
        <v/>
      </c>
      <c r="R251" s="36" t="str">
        <f>IF($F251=R$3&amp;"-"&amp;R$4,IF(COUNTIF($F$5:$F251,"="&amp;$F251)&gt;4,"",COUNTIF($D$6:$D251,"=F")),"")</f>
        <v/>
      </c>
    </row>
    <row r="252" spans="1:18" hidden="1">
      <c r="A252" s="18">
        <v>248</v>
      </c>
      <c r="B252" s="45" t="s">
        <v>337</v>
      </c>
      <c r="C252" s="13" t="s">
        <v>445</v>
      </c>
      <c r="D252" s="23" t="s">
        <v>99</v>
      </c>
      <c r="E252" s="23" t="s">
        <v>86</v>
      </c>
      <c r="F252" s="22" t="str">
        <f t="shared" si="5"/>
        <v>C&amp;C-F</v>
      </c>
      <c r="G252" s="36" t="str">
        <f>IF($F252=G$3&amp;"-"&amp;G$4,IF(COUNTIF($F$5:$F252,"="&amp;$F252)&gt;6,"",$A252),"")</f>
        <v/>
      </c>
      <c r="H252" s="36" t="str">
        <f>IF($F252=H$3&amp;"-"&amp;H$4,IF(COUNTIF($F$5:$F252,"="&amp;$F252)&gt;4,"",COUNTIF($D$6:$D252,"=F")),"")</f>
        <v/>
      </c>
      <c r="I252" s="36" t="str">
        <f>IF($F252=I$3&amp;"-"&amp;I$4,IF(COUNTIF($F$5:$F252,"="&amp;$F252)&gt;6,"",$A252),"")</f>
        <v/>
      </c>
      <c r="J252" s="36" t="str">
        <f>IF($F252=J$3&amp;"-"&amp;J$4,IF(COUNTIF($F$5:$F252,"="&amp;$F252)&gt;4,"",COUNTIF($D$6:$D252,"=F")),"")</f>
        <v/>
      </c>
      <c r="K252" s="36" t="str">
        <f>IF($F252=K$3&amp;"-"&amp;K$4,IF(COUNTIF($F$5:$F252,"="&amp;$F252)&gt;6,"",$A252),"")</f>
        <v/>
      </c>
      <c r="L252" s="36" t="str">
        <f>IF($F252=L$3&amp;"-"&amp;L$4,IF(COUNTIF($F$5:$F252,"="&amp;$F252)&gt;4,"",COUNTIF($D$6:$D252,"=F")),"")</f>
        <v/>
      </c>
      <c r="M252" s="36" t="str">
        <f>IF($F252=M$3&amp;"-"&amp;M$4,IF(COUNTIF($F$5:$F252,"="&amp;$F252)&gt;6,"",$A252),"")</f>
        <v/>
      </c>
      <c r="N252" s="36" t="str">
        <f>IF($F252=N$3&amp;"-"&amp;N$4,IF(COUNTIF($F$5:$F252,"="&amp;$F252)&gt;4,"",COUNTIF($D$6:$D252,"=F")),"")</f>
        <v/>
      </c>
      <c r="O252" s="36" t="str">
        <f>IF($F252=O$3&amp;"-"&amp;O$4,IF(COUNTIF($F$5:$F252,"="&amp;$F252)&gt;6,"",$A252),"")</f>
        <v/>
      </c>
      <c r="P252" s="36" t="str">
        <f>IF($F252=P$3&amp;"-"&amp;P$4,IF(COUNTIF($F$5:$F252,"="&amp;$F252)&gt;4,"",COUNTIF($D$6:$D252,"=F")),"")</f>
        <v/>
      </c>
      <c r="Q252" s="36" t="str">
        <f>IF($F252=Q$3&amp;"-"&amp;Q$4,IF(COUNTIF($F$5:$F252,"="&amp;$F252)&gt;6,"",$A252),"")</f>
        <v/>
      </c>
      <c r="R252" s="36" t="str">
        <f>IF($F252=R$3&amp;"-"&amp;R$4,IF(COUNTIF($F$5:$F252,"="&amp;$F252)&gt;4,"",COUNTIF($D$6:$D252,"=F")),"")</f>
        <v/>
      </c>
    </row>
    <row r="253" spans="1:18" hidden="1">
      <c r="A253" s="18">
        <v>249</v>
      </c>
      <c r="B253" s="45" t="s">
        <v>338</v>
      </c>
      <c r="C253" s="13" t="s">
        <v>347</v>
      </c>
      <c r="D253" s="23" t="s">
        <v>98</v>
      </c>
      <c r="E253" s="23" t="s">
        <v>89</v>
      </c>
      <c r="F253" s="22" t="str">
        <f t="shared" si="5"/>
        <v>HRC-M</v>
      </c>
      <c r="G253" s="36" t="str">
        <f>IF($F253=G$3&amp;"-"&amp;G$4,IF(COUNTIF($F$5:$F253,"="&amp;$F253)&gt;6,"",$A253),"")</f>
        <v/>
      </c>
      <c r="H253" s="36" t="str">
        <f>IF($F253=H$3&amp;"-"&amp;H$4,IF(COUNTIF($F$5:$F253,"="&amp;$F253)&gt;4,"",COUNTIF($D$6:$D253,"=F")),"")</f>
        <v/>
      </c>
      <c r="I253" s="36" t="str">
        <f>IF($F253=I$3&amp;"-"&amp;I$4,IF(COUNTIF($F$5:$F253,"="&amp;$F253)&gt;6,"",$A253),"")</f>
        <v/>
      </c>
      <c r="J253" s="36" t="str">
        <f>IF($F253=J$3&amp;"-"&amp;J$4,IF(COUNTIF($F$5:$F253,"="&amp;$F253)&gt;4,"",COUNTIF($D$6:$D253,"=F")),"")</f>
        <v/>
      </c>
      <c r="K253" s="36" t="str">
        <f>IF($F253=K$3&amp;"-"&amp;K$4,IF(COUNTIF($F$5:$F253,"="&amp;$F253)&gt;6,"",$A253),"")</f>
        <v/>
      </c>
      <c r="L253" s="36" t="str">
        <f>IF($F253=L$3&amp;"-"&amp;L$4,IF(COUNTIF($F$5:$F253,"="&amp;$F253)&gt;4,"",COUNTIF($D$6:$D253,"=F")),"")</f>
        <v/>
      </c>
      <c r="M253" s="36" t="str">
        <f>IF($F253=M$3&amp;"-"&amp;M$4,IF(COUNTIF($F$5:$F253,"="&amp;$F253)&gt;6,"",$A253),"")</f>
        <v/>
      </c>
      <c r="N253" s="36" t="str">
        <f>IF($F253=N$3&amp;"-"&amp;N$4,IF(COUNTIF($F$5:$F253,"="&amp;$F253)&gt;4,"",COUNTIF($D$6:$D253,"=F")),"")</f>
        <v/>
      </c>
      <c r="O253" s="36" t="str">
        <f>IF($F253=O$3&amp;"-"&amp;O$4,IF(COUNTIF($F$5:$F253,"="&amp;$F253)&gt;6,"",$A253),"")</f>
        <v/>
      </c>
      <c r="P253" s="36" t="str">
        <f>IF($F253=P$3&amp;"-"&amp;P$4,IF(COUNTIF($F$5:$F253,"="&amp;$F253)&gt;4,"",COUNTIF($D$6:$D253,"=F")),"")</f>
        <v/>
      </c>
      <c r="Q253" s="36" t="str">
        <f>IF($F253=Q$3&amp;"-"&amp;Q$4,IF(COUNTIF($F$5:$F253,"="&amp;$F253)&gt;6,"",$A253),"")</f>
        <v/>
      </c>
      <c r="R253" s="36" t="str">
        <f>IF($F253=R$3&amp;"-"&amp;R$4,IF(COUNTIF($F$5:$F253,"="&amp;$F253)&gt;4,"",COUNTIF($D$6:$D253,"=F")),"")</f>
        <v/>
      </c>
    </row>
    <row r="254" spans="1:18" hidden="1">
      <c r="A254" s="18">
        <v>250</v>
      </c>
      <c r="B254" s="45" t="s">
        <v>406</v>
      </c>
      <c r="C254" s="13" t="s">
        <v>18</v>
      </c>
      <c r="D254" s="23" t="s">
        <v>99</v>
      </c>
      <c r="E254" s="23" t="s">
        <v>90</v>
      </c>
      <c r="F254" s="22" t="str">
        <f t="shared" si="5"/>
        <v>NJ-F</v>
      </c>
      <c r="G254" s="36" t="str">
        <f>IF($F254=G$3&amp;"-"&amp;G$4,IF(COUNTIF($F$5:$F254,"="&amp;$F254)&gt;6,"",$A254),"")</f>
        <v/>
      </c>
      <c r="H254" s="36" t="str">
        <f>IF($F254=H$3&amp;"-"&amp;H$4,IF(COUNTIF($F$5:$F254,"="&amp;$F254)&gt;4,"",COUNTIF($D$6:$D254,"=F")),"")</f>
        <v/>
      </c>
      <c r="I254" s="36" t="str">
        <f>IF($F254=I$3&amp;"-"&amp;I$4,IF(COUNTIF($F$5:$F254,"="&amp;$F254)&gt;6,"",$A254),"")</f>
        <v/>
      </c>
      <c r="J254" s="36" t="str">
        <f>IF($F254=J$3&amp;"-"&amp;J$4,IF(COUNTIF($F$5:$F254,"="&amp;$F254)&gt;4,"",COUNTIF($D$6:$D254,"=F")),"")</f>
        <v/>
      </c>
      <c r="K254" s="36" t="str">
        <f>IF($F254=K$3&amp;"-"&amp;K$4,IF(COUNTIF($F$5:$F254,"="&amp;$F254)&gt;6,"",$A254),"")</f>
        <v/>
      </c>
      <c r="L254" s="36" t="str">
        <f>IF($F254=L$3&amp;"-"&amp;L$4,IF(COUNTIF($F$5:$F254,"="&amp;$F254)&gt;4,"",COUNTIF($D$6:$D254,"=F")),"")</f>
        <v/>
      </c>
      <c r="M254" s="36" t="str">
        <f>IF($F254=M$3&amp;"-"&amp;M$4,IF(COUNTIF($F$5:$F254,"="&amp;$F254)&gt;6,"",$A254),"")</f>
        <v/>
      </c>
      <c r="N254" s="36" t="str">
        <f>IF($F254=N$3&amp;"-"&amp;N$4,IF(COUNTIF($F$5:$F254,"="&amp;$F254)&gt;4,"",COUNTIF($D$6:$D254,"=F")),"")</f>
        <v/>
      </c>
      <c r="O254" s="36" t="str">
        <f>IF($F254=O$3&amp;"-"&amp;O$4,IF(COUNTIF($F$5:$F254,"="&amp;$F254)&gt;6,"",$A254),"")</f>
        <v/>
      </c>
      <c r="P254" s="36" t="str">
        <f>IF($F254=P$3&amp;"-"&amp;P$4,IF(COUNTIF($F$5:$F254,"="&amp;$F254)&gt;4,"",COUNTIF($D$6:$D254,"=F")),"")</f>
        <v/>
      </c>
      <c r="Q254" s="36" t="str">
        <f>IF($F254=Q$3&amp;"-"&amp;Q$4,IF(COUNTIF($F$5:$F254,"="&amp;$F254)&gt;6,"",$A254),"")</f>
        <v/>
      </c>
      <c r="R254" s="36" t="str">
        <f>IF($F254=R$3&amp;"-"&amp;R$4,IF(COUNTIF($F$5:$F254,"="&amp;$F254)&gt;4,"",COUNTIF($D$6:$D254,"=F")),"")</f>
        <v/>
      </c>
    </row>
    <row r="255" spans="1:18" hidden="1">
      <c r="A255" s="18">
        <v>251</v>
      </c>
      <c r="B255" s="45" t="s">
        <v>407</v>
      </c>
      <c r="C255" s="13" t="s">
        <v>384</v>
      </c>
      <c r="D255" s="23" t="s">
        <v>99</v>
      </c>
      <c r="E255" s="23" t="s">
        <v>90</v>
      </c>
      <c r="F255" s="22" t="str">
        <f t="shared" si="5"/>
        <v>NJ-F</v>
      </c>
      <c r="G255" s="36" t="str">
        <f>IF($F255=G$3&amp;"-"&amp;G$4,IF(COUNTIF($F$5:$F255,"="&amp;$F255)&gt;6,"",$A255),"")</f>
        <v/>
      </c>
      <c r="H255" s="36" t="str">
        <f>IF($F255=H$3&amp;"-"&amp;H$4,IF(COUNTIF($F$5:$F255,"="&amp;$F255)&gt;4,"",COUNTIF($D$6:$D255,"=F")),"")</f>
        <v/>
      </c>
      <c r="I255" s="36" t="str">
        <f>IF($F255=I$3&amp;"-"&amp;I$4,IF(COUNTIF($F$5:$F255,"="&amp;$F255)&gt;6,"",$A255),"")</f>
        <v/>
      </c>
      <c r="J255" s="36" t="str">
        <f>IF($F255=J$3&amp;"-"&amp;J$4,IF(COUNTIF($F$5:$F255,"="&amp;$F255)&gt;4,"",COUNTIF($D$6:$D255,"=F")),"")</f>
        <v/>
      </c>
      <c r="K255" s="36" t="str">
        <f>IF($F255=K$3&amp;"-"&amp;K$4,IF(COUNTIF($F$5:$F255,"="&amp;$F255)&gt;6,"",$A255),"")</f>
        <v/>
      </c>
      <c r="L255" s="36" t="str">
        <f>IF($F255=L$3&amp;"-"&amp;L$4,IF(COUNTIF($F$5:$F255,"="&amp;$F255)&gt;4,"",COUNTIF($D$6:$D255,"=F")),"")</f>
        <v/>
      </c>
      <c r="M255" s="36" t="str">
        <f>IF($F255=M$3&amp;"-"&amp;M$4,IF(COUNTIF($F$5:$F255,"="&amp;$F255)&gt;6,"",$A255),"")</f>
        <v/>
      </c>
      <c r="N255" s="36" t="str">
        <f>IF($F255=N$3&amp;"-"&amp;N$4,IF(COUNTIF($F$5:$F255,"="&amp;$F255)&gt;4,"",COUNTIF($D$6:$D255,"=F")),"")</f>
        <v/>
      </c>
      <c r="O255" s="36" t="str">
        <f>IF($F255=O$3&amp;"-"&amp;O$4,IF(COUNTIF($F$5:$F255,"="&amp;$F255)&gt;6,"",$A255),"")</f>
        <v/>
      </c>
      <c r="P255" s="36" t="str">
        <f>IF($F255=P$3&amp;"-"&amp;P$4,IF(COUNTIF($F$5:$F255,"="&amp;$F255)&gt;4,"",COUNTIF($D$6:$D255,"=F")),"")</f>
        <v/>
      </c>
      <c r="Q255" s="36" t="str">
        <f>IF($F255=Q$3&amp;"-"&amp;Q$4,IF(COUNTIF($F$5:$F255,"="&amp;$F255)&gt;6,"",$A255),"")</f>
        <v/>
      </c>
      <c r="R255" s="36" t="str">
        <f>IF($F255=R$3&amp;"-"&amp;R$4,IF(COUNTIF($F$5:$F255,"="&amp;$F255)&gt;4,"",COUNTIF($D$6:$D255,"=F")),"")</f>
        <v/>
      </c>
    </row>
    <row r="256" spans="1:18" hidden="1">
      <c r="A256" s="18">
        <v>252</v>
      </c>
      <c r="B256" s="45" t="s">
        <v>408</v>
      </c>
      <c r="C256" s="13" t="s">
        <v>79</v>
      </c>
      <c r="D256" s="23" t="s">
        <v>99</v>
      </c>
      <c r="E256" s="23" t="s">
        <v>89</v>
      </c>
      <c r="F256" s="22" t="str">
        <f t="shared" si="5"/>
        <v>HRC-F</v>
      </c>
      <c r="G256" s="36" t="str">
        <f>IF($F256=G$3&amp;"-"&amp;G$4,IF(COUNTIF($F$5:$F256,"="&amp;$F256)&gt;6,"",$A256),"")</f>
        <v/>
      </c>
      <c r="H256" s="36" t="str">
        <f>IF($F256=H$3&amp;"-"&amp;H$4,IF(COUNTIF($F$5:$F256,"="&amp;$F256)&gt;4,"",COUNTIF($D$6:$D256,"=F")),"")</f>
        <v/>
      </c>
      <c r="I256" s="36" t="str">
        <f>IF($F256=I$3&amp;"-"&amp;I$4,IF(COUNTIF($F$5:$F256,"="&amp;$F256)&gt;6,"",$A256),"")</f>
        <v/>
      </c>
      <c r="J256" s="36" t="str">
        <f>IF($F256=J$3&amp;"-"&amp;J$4,IF(COUNTIF($F$5:$F256,"="&amp;$F256)&gt;4,"",COUNTIF($D$6:$D256,"=F")),"")</f>
        <v/>
      </c>
      <c r="K256" s="36" t="str">
        <f>IF($F256=K$3&amp;"-"&amp;K$4,IF(COUNTIF($F$5:$F256,"="&amp;$F256)&gt;6,"",$A256),"")</f>
        <v/>
      </c>
      <c r="L256" s="36" t="str">
        <f>IF($F256=L$3&amp;"-"&amp;L$4,IF(COUNTIF($F$5:$F256,"="&amp;$F256)&gt;4,"",COUNTIF($D$6:$D256,"=F")),"")</f>
        <v/>
      </c>
      <c r="M256" s="36" t="str">
        <f>IF($F256=M$3&amp;"-"&amp;M$4,IF(COUNTIF($F$5:$F256,"="&amp;$F256)&gt;6,"",$A256),"")</f>
        <v/>
      </c>
      <c r="N256" s="36" t="str">
        <f>IF($F256=N$3&amp;"-"&amp;N$4,IF(COUNTIF($F$5:$F256,"="&amp;$F256)&gt;4,"",COUNTIF($D$6:$D256,"=F")),"")</f>
        <v/>
      </c>
      <c r="O256" s="36" t="str">
        <f>IF($F256=O$3&amp;"-"&amp;O$4,IF(COUNTIF($F$5:$F256,"="&amp;$F256)&gt;6,"",$A256),"")</f>
        <v/>
      </c>
      <c r="P256" s="36" t="str">
        <f>IF($F256=P$3&amp;"-"&amp;P$4,IF(COUNTIF($F$5:$F256,"="&amp;$F256)&gt;4,"",COUNTIF($D$6:$D256,"=F")),"")</f>
        <v/>
      </c>
      <c r="Q256" s="36" t="str">
        <f>IF($F256=Q$3&amp;"-"&amp;Q$4,IF(COUNTIF($F$5:$F256,"="&amp;$F256)&gt;6,"",$A256),"")</f>
        <v/>
      </c>
      <c r="R256" s="36" t="str">
        <f>IF($F256=R$3&amp;"-"&amp;R$4,IF(COUNTIF($F$5:$F256,"="&amp;$F256)&gt;4,"",COUNTIF($D$6:$D256,"=F")),"")</f>
        <v/>
      </c>
    </row>
    <row r="257" spans="1:18" hidden="1">
      <c r="A257" s="18">
        <v>253</v>
      </c>
      <c r="B257" s="45" t="s">
        <v>409</v>
      </c>
      <c r="C257" s="13" t="s">
        <v>124</v>
      </c>
      <c r="D257" s="23" t="s">
        <v>98</v>
      </c>
      <c r="E257" s="23" t="s">
        <v>89</v>
      </c>
      <c r="F257" s="22" t="str">
        <f t="shared" si="5"/>
        <v>HRC-M</v>
      </c>
      <c r="G257" s="36" t="str">
        <f>IF($F257=G$3&amp;"-"&amp;G$4,IF(COUNTIF($F$5:$F257,"="&amp;$F257)&gt;6,"",$A257),"")</f>
        <v/>
      </c>
      <c r="H257" s="36" t="str">
        <f>IF($F257=H$3&amp;"-"&amp;H$4,IF(COUNTIF($F$5:$F257,"="&amp;$F257)&gt;4,"",COUNTIF($D$6:$D257,"=F")),"")</f>
        <v/>
      </c>
      <c r="I257" s="36" t="str">
        <f>IF($F257=I$3&amp;"-"&amp;I$4,IF(COUNTIF($F$5:$F257,"="&amp;$F257)&gt;6,"",$A257),"")</f>
        <v/>
      </c>
      <c r="J257" s="36" t="str">
        <f>IF($F257=J$3&amp;"-"&amp;J$4,IF(COUNTIF($F$5:$F257,"="&amp;$F257)&gt;4,"",COUNTIF($D$6:$D257,"=F")),"")</f>
        <v/>
      </c>
      <c r="K257" s="36" t="str">
        <f>IF($F257=K$3&amp;"-"&amp;K$4,IF(COUNTIF($F$5:$F257,"="&amp;$F257)&gt;6,"",$A257),"")</f>
        <v/>
      </c>
      <c r="L257" s="36" t="str">
        <f>IF($F257=L$3&amp;"-"&amp;L$4,IF(COUNTIF($F$5:$F257,"="&amp;$F257)&gt;4,"",COUNTIF($D$6:$D257,"=F")),"")</f>
        <v/>
      </c>
      <c r="M257" s="36" t="str">
        <f>IF($F257=M$3&amp;"-"&amp;M$4,IF(COUNTIF($F$5:$F257,"="&amp;$F257)&gt;6,"",$A257),"")</f>
        <v/>
      </c>
      <c r="N257" s="36" t="str">
        <f>IF($F257=N$3&amp;"-"&amp;N$4,IF(COUNTIF($F$5:$F257,"="&amp;$F257)&gt;4,"",COUNTIF($D$6:$D257,"=F")),"")</f>
        <v/>
      </c>
      <c r="O257" s="36" t="str">
        <f>IF($F257=O$3&amp;"-"&amp;O$4,IF(COUNTIF($F$5:$F257,"="&amp;$F257)&gt;6,"",$A257),"")</f>
        <v/>
      </c>
      <c r="P257" s="36" t="str">
        <f>IF($F257=P$3&amp;"-"&amp;P$4,IF(COUNTIF($F$5:$F257,"="&amp;$F257)&gt;4,"",COUNTIF($D$6:$D257,"=F")),"")</f>
        <v/>
      </c>
      <c r="Q257" s="36" t="str">
        <f>IF($F257=Q$3&amp;"-"&amp;Q$4,IF(COUNTIF($F$5:$F257,"="&amp;$F257)&gt;6,"",$A257),"")</f>
        <v/>
      </c>
      <c r="R257" s="36" t="str">
        <f>IF($F257=R$3&amp;"-"&amp;R$4,IF(COUNTIF($F$5:$F257,"="&amp;$F257)&gt;4,"",COUNTIF($D$6:$D257,"=F")),"")</f>
        <v/>
      </c>
    </row>
    <row r="258" spans="1:18" hidden="1">
      <c r="A258" s="18">
        <v>254</v>
      </c>
      <c r="B258" s="45" t="s">
        <v>410</v>
      </c>
      <c r="C258" s="13" t="s">
        <v>131</v>
      </c>
      <c r="D258" s="23" t="s">
        <v>99</v>
      </c>
      <c r="E258" s="23" t="s">
        <v>89</v>
      </c>
      <c r="F258" s="22" t="str">
        <f t="shared" si="5"/>
        <v>HRC-F</v>
      </c>
      <c r="G258" s="36" t="str">
        <f>IF($F258=G$3&amp;"-"&amp;G$4,IF(COUNTIF($F$5:$F258,"="&amp;$F258)&gt;6,"",$A258),"")</f>
        <v/>
      </c>
      <c r="H258" s="36" t="str">
        <f>IF($F258=H$3&amp;"-"&amp;H$4,IF(COUNTIF($F$5:$F258,"="&amp;$F258)&gt;4,"",COUNTIF($D$6:$D258,"=F")),"")</f>
        <v/>
      </c>
      <c r="I258" s="36" t="str">
        <f>IF($F258=I$3&amp;"-"&amp;I$4,IF(COUNTIF($F$5:$F258,"="&amp;$F258)&gt;6,"",$A258),"")</f>
        <v/>
      </c>
      <c r="J258" s="36" t="str">
        <f>IF($F258=J$3&amp;"-"&amp;J$4,IF(COUNTIF($F$5:$F258,"="&amp;$F258)&gt;4,"",COUNTIF($D$6:$D258,"=F")),"")</f>
        <v/>
      </c>
      <c r="K258" s="36" t="str">
        <f>IF($F258=K$3&amp;"-"&amp;K$4,IF(COUNTIF($F$5:$F258,"="&amp;$F258)&gt;6,"",$A258),"")</f>
        <v/>
      </c>
      <c r="L258" s="36" t="str">
        <f>IF($F258=L$3&amp;"-"&amp;L$4,IF(COUNTIF($F$5:$F258,"="&amp;$F258)&gt;4,"",COUNTIF($D$6:$D258,"=F")),"")</f>
        <v/>
      </c>
      <c r="M258" s="36" t="str">
        <f>IF($F258=M$3&amp;"-"&amp;M$4,IF(COUNTIF($F$5:$F258,"="&amp;$F258)&gt;6,"",$A258),"")</f>
        <v/>
      </c>
      <c r="N258" s="36" t="str">
        <f>IF($F258=N$3&amp;"-"&amp;N$4,IF(COUNTIF($F$5:$F258,"="&amp;$F258)&gt;4,"",COUNTIF($D$6:$D258,"=F")),"")</f>
        <v/>
      </c>
      <c r="O258" s="36" t="str">
        <f>IF($F258=O$3&amp;"-"&amp;O$4,IF(COUNTIF($F$5:$F258,"="&amp;$F258)&gt;6,"",$A258),"")</f>
        <v/>
      </c>
      <c r="P258" s="36" t="str">
        <f>IF($F258=P$3&amp;"-"&amp;P$4,IF(COUNTIF($F$5:$F258,"="&amp;$F258)&gt;4,"",COUNTIF($D$6:$D258,"=F")),"")</f>
        <v/>
      </c>
      <c r="Q258" s="36" t="str">
        <f>IF($F258=Q$3&amp;"-"&amp;Q$4,IF(COUNTIF($F$5:$F258,"="&amp;$F258)&gt;6,"",$A258),"")</f>
        <v/>
      </c>
      <c r="R258" s="36" t="str">
        <f>IF($F258=R$3&amp;"-"&amp;R$4,IF(COUNTIF($F$5:$F258,"="&amp;$F258)&gt;4,"",COUNTIF($D$6:$D258,"=F")),"")</f>
        <v/>
      </c>
    </row>
    <row r="259" spans="1:18" hidden="1">
      <c r="A259" s="18">
        <v>255</v>
      </c>
      <c r="B259" s="45" t="s">
        <v>410</v>
      </c>
      <c r="C259" s="13" t="s">
        <v>237</v>
      </c>
      <c r="D259" s="23" t="s">
        <v>98</v>
      </c>
      <c r="E259" s="23" t="s">
        <v>89</v>
      </c>
      <c r="F259" s="22" t="str">
        <f t="shared" si="5"/>
        <v>HRC-M</v>
      </c>
      <c r="G259" s="36" t="str">
        <f>IF($F259=G$3&amp;"-"&amp;G$4,IF(COUNTIF($F$5:$F259,"="&amp;$F259)&gt;6,"",$A259),"")</f>
        <v/>
      </c>
      <c r="H259" s="36" t="str">
        <f>IF($F259=H$3&amp;"-"&amp;H$4,IF(COUNTIF($F$5:$F259,"="&amp;$F259)&gt;4,"",COUNTIF($D$6:$D259,"=F")),"")</f>
        <v/>
      </c>
      <c r="I259" s="36" t="str">
        <f>IF($F259=I$3&amp;"-"&amp;I$4,IF(COUNTIF($F$5:$F259,"="&amp;$F259)&gt;6,"",$A259),"")</f>
        <v/>
      </c>
      <c r="J259" s="36" t="str">
        <f>IF($F259=J$3&amp;"-"&amp;J$4,IF(COUNTIF($F$5:$F259,"="&amp;$F259)&gt;4,"",COUNTIF($D$6:$D259,"=F")),"")</f>
        <v/>
      </c>
      <c r="K259" s="36" t="str">
        <f>IF($F259=K$3&amp;"-"&amp;K$4,IF(COUNTIF($F$5:$F259,"="&amp;$F259)&gt;6,"",$A259),"")</f>
        <v/>
      </c>
      <c r="L259" s="36" t="str">
        <f>IF($F259=L$3&amp;"-"&amp;L$4,IF(COUNTIF($F$5:$F259,"="&amp;$F259)&gt;4,"",COUNTIF($D$6:$D259,"=F")),"")</f>
        <v/>
      </c>
      <c r="M259" s="36" t="str">
        <f>IF($F259=M$3&amp;"-"&amp;M$4,IF(COUNTIF($F$5:$F259,"="&amp;$F259)&gt;6,"",$A259),"")</f>
        <v/>
      </c>
      <c r="N259" s="36" t="str">
        <f>IF($F259=N$3&amp;"-"&amp;N$4,IF(COUNTIF($F$5:$F259,"="&amp;$F259)&gt;4,"",COUNTIF($D$6:$D259,"=F")),"")</f>
        <v/>
      </c>
      <c r="O259" s="36" t="str">
        <f>IF($F259=O$3&amp;"-"&amp;O$4,IF(COUNTIF($F$5:$F259,"="&amp;$F259)&gt;6,"",$A259),"")</f>
        <v/>
      </c>
      <c r="P259" s="36" t="str">
        <f>IF($F259=P$3&amp;"-"&amp;P$4,IF(COUNTIF($F$5:$F259,"="&amp;$F259)&gt;4,"",COUNTIF($D$6:$D259,"=F")),"")</f>
        <v/>
      </c>
      <c r="Q259" s="36" t="str">
        <f>IF($F259=Q$3&amp;"-"&amp;Q$4,IF(COUNTIF($F$5:$F259,"="&amp;$F259)&gt;6,"",$A259),"")</f>
        <v/>
      </c>
      <c r="R259" s="36" t="str">
        <f>IF($F259=R$3&amp;"-"&amp;R$4,IF(COUNTIF($F$5:$F259,"="&amp;$F259)&gt;4,"",COUNTIF($D$6:$D259,"=F")),"")</f>
        <v/>
      </c>
    </row>
    <row r="260" spans="1:18" hidden="1">
      <c r="A260" s="18">
        <v>256</v>
      </c>
      <c r="B260" s="45" t="s">
        <v>411</v>
      </c>
      <c r="C260" s="13" t="s">
        <v>385</v>
      </c>
      <c r="D260" s="23" t="s">
        <v>99</v>
      </c>
      <c r="E260" s="23" t="s">
        <v>90</v>
      </c>
      <c r="F260" s="22" t="str">
        <f t="shared" si="5"/>
        <v>NJ-F</v>
      </c>
      <c r="G260" s="36" t="str">
        <f>IF($F260=G$3&amp;"-"&amp;G$4,IF(COUNTIF($F$5:$F260,"="&amp;$F260)&gt;6,"",$A260),"")</f>
        <v/>
      </c>
      <c r="H260" s="36" t="str">
        <f>IF($F260=H$3&amp;"-"&amp;H$4,IF(COUNTIF($F$5:$F260,"="&amp;$F260)&gt;4,"",COUNTIF($D$6:$D260,"=F")),"")</f>
        <v/>
      </c>
      <c r="I260" s="36" t="str">
        <f>IF($F260=I$3&amp;"-"&amp;I$4,IF(COUNTIF($F$5:$F260,"="&amp;$F260)&gt;6,"",$A260),"")</f>
        <v/>
      </c>
      <c r="J260" s="36" t="str">
        <f>IF($F260=J$3&amp;"-"&amp;J$4,IF(COUNTIF($F$5:$F260,"="&amp;$F260)&gt;4,"",COUNTIF($D$6:$D260,"=F")),"")</f>
        <v/>
      </c>
      <c r="K260" s="36" t="str">
        <f>IF($F260=K$3&amp;"-"&amp;K$4,IF(COUNTIF($F$5:$F260,"="&amp;$F260)&gt;6,"",$A260),"")</f>
        <v/>
      </c>
      <c r="L260" s="36" t="str">
        <f>IF($F260=L$3&amp;"-"&amp;L$4,IF(COUNTIF($F$5:$F260,"="&amp;$F260)&gt;4,"",COUNTIF($D$6:$D260,"=F")),"")</f>
        <v/>
      </c>
      <c r="M260" s="36" t="str">
        <f>IF($F260=M$3&amp;"-"&amp;M$4,IF(COUNTIF($F$5:$F260,"="&amp;$F260)&gt;6,"",$A260),"")</f>
        <v/>
      </c>
      <c r="N260" s="36" t="str">
        <f>IF($F260=N$3&amp;"-"&amp;N$4,IF(COUNTIF($F$5:$F260,"="&amp;$F260)&gt;4,"",COUNTIF($D$6:$D260,"=F")),"")</f>
        <v/>
      </c>
      <c r="O260" s="36" t="str">
        <f>IF($F260=O$3&amp;"-"&amp;O$4,IF(COUNTIF($F$5:$F260,"="&amp;$F260)&gt;6,"",$A260),"")</f>
        <v/>
      </c>
      <c r="P260" s="36" t="str">
        <f>IF($F260=P$3&amp;"-"&amp;P$4,IF(COUNTIF($F$5:$F260,"="&amp;$F260)&gt;4,"",COUNTIF($D$6:$D260,"=F")),"")</f>
        <v/>
      </c>
      <c r="Q260" s="36" t="str">
        <f>IF($F260=Q$3&amp;"-"&amp;Q$4,IF(COUNTIF($F$5:$F260,"="&amp;$F260)&gt;6,"",$A260),"")</f>
        <v/>
      </c>
      <c r="R260" s="36" t="str">
        <f>IF($F260=R$3&amp;"-"&amp;R$4,IF(COUNTIF($F$5:$F260,"="&amp;$F260)&gt;4,"",COUNTIF($D$6:$D260,"=F")),"")</f>
        <v/>
      </c>
    </row>
    <row r="261" spans="1:18" hidden="1">
      <c r="A261" s="18">
        <v>257</v>
      </c>
      <c r="B261" s="45" t="s">
        <v>412</v>
      </c>
      <c r="C261" s="13" t="s">
        <v>386</v>
      </c>
      <c r="D261" s="23" t="s">
        <v>99</v>
      </c>
      <c r="E261" s="23" t="s">
        <v>90</v>
      </c>
      <c r="F261" s="22" t="str">
        <f t="shared" ref="F261:F265" si="6">IF(ISNA(E261),"",E261&amp;"-"&amp;D261)</f>
        <v>NJ-F</v>
      </c>
      <c r="G261" s="36" t="str">
        <f>IF($F261=G$3&amp;"-"&amp;G$4,IF(COUNTIF($F$5:$F261,"="&amp;$F261)&gt;6,"",$A261),"")</f>
        <v/>
      </c>
      <c r="H261" s="36" t="str">
        <f>IF($F261=H$3&amp;"-"&amp;H$4,IF(COUNTIF($F$5:$F261,"="&amp;$F261)&gt;4,"",COUNTIF($D$6:$D261,"=F")),"")</f>
        <v/>
      </c>
      <c r="I261" s="36" t="str">
        <f>IF($F261=I$3&amp;"-"&amp;I$4,IF(COUNTIF($F$5:$F261,"="&amp;$F261)&gt;6,"",$A261),"")</f>
        <v/>
      </c>
      <c r="J261" s="36" t="str">
        <f>IF($F261=J$3&amp;"-"&amp;J$4,IF(COUNTIF($F$5:$F261,"="&amp;$F261)&gt;4,"",COUNTIF($D$6:$D261,"=F")),"")</f>
        <v/>
      </c>
      <c r="K261" s="36" t="str">
        <f>IF($F261=K$3&amp;"-"&amp;K$4,IF(COUNTIF($F$5:$F261,"="&amp;$F261)&gt;6,"",$A261),"")</f>
        <v/>
      </c>
      <c r="L261" s="36" t="str">
        <f>IF($F261=L$3&amp;"-"&amp;L$4,IF(COUNTIF($F$5:$F261,"="&amp;$F261)&gt;4,"",COUNTIF($D$6:$D261,"=F")),"")</f>
        <v/>
      </c>
      <c r="M261" s="36" t="str">
        <f>IF($F261=M$3&amp;"-"&amp;M$4,IF(COUNTIF($F$5:$F261,"="&amp;$F261)&gt;6,"",$A261),"")</f>
        <v/>
      </c>
      <c r="N261" s="36" t="str">
        <f>IF($F261=N$3&amp;"-"&amp;N$4,IF(COUNTIF($F$5:$F261,"="&amp;$F261)&gt;4,"",COUNTIF($D$6:$D261,"=F")),"")</f>
        <v/>
      </c>
      <c r="O261" s="36" t="str">
        <f>IF($F261=O$3&amp;"-"&amp;O$4,IF(COUNTIF($F$5:$F261,"="&amp;$F261)&gt;6,"",$A261),"")</f>
        <v/>
      </c>
      <c r="P261" s="36" t="str">
        <f>IF($F261=P$3&amp;"-"&amp;P$4,IF(COUNTIF($F$5:$F261,"="&amp;$F261)&gt;4,"",COUNTIF($D$6:$D261,"=F")),"")</f>
        <v/>
      </c>
      <c r="Q261" s="36" t="str">
        <f>IF($F261=Q$3&amp;"-"&amp;Q$4,IF(COUNTIF($F$5:$F261,"="&amp;$F261)&gt;6,"",$A261),"")</f>
        <v/>
      </c>
      <c r="R261" s="36" t="str">
        <f>IF($F261=R$3&amp;"-"&amp;R$4,IF(COUNTIF($F$5:$F261,"="&amp;$F261)&gt;4,"",COUNTIF($D$6:$D261,"=F")),"")</f>
        <v/>
      </c>
    </row>
    <row r="262" spans="1:18" hidden="1">
      <c r="A262" s="18">
        <v>258</v>
      </c>
      <c r="B262" s="45" t="s">
        <v>413</v>
      </c>
      <c r="C262" s="13" t="s">
        <v>80</v>
      </c>
      <c r="D262" s="23" t="s">
        <v>99</v>
      </c>
      <c r="E262" s="23" t="s">
        <v>89</v>
      </c>
      <c r="F262" s="22" t="str">
        <f t="shared" si="6"/>
        <v>HRC-F</v>
      </c>
      <c r="G262" s="36" t="str">
        <f>IF($F262=G$3&amp;"-"&amp;G$4,IF(COUNTIF($F$5:$F262,"="&amp;$F262)&gt;6,"",$A262),"")</f>
        <v/>
      </c>
      <c r="H262" s="36" t="str">
        <f>IF($F262=H$3&amp;"-"&amp;H$4,IF(COUNTIF($F$5:$F262,"="&amp;$F262)&gt;4,"",COUNTIF($D$6:$D262,"=F")),"")</f>
        <v/>
      </c>
      <c r="I262" s="36" t="str">
        <f>IF($F262=I$3&amp;"-"&amp;I$4,IF(COUNTIF($F$5:$F262,"="&amp;$F262)&gt;6,"",$A262),"")</f>
        <v/>
      </c>
      <c r="J262" s="36" t="str">
        <f>IF($F262=J$3&amp;"-"&amp;J$4,IF(COUNTIF($F$5:$F262,"="&amp;$F262)&gt;4,"",COUNTIF($D$6:$D262,"=F")),"")</f>
        <v/>
      </c>
      <c r="K262" s="36" t="str">
        <f>IF($F262=K$3&amp;"-"&amp;K$4,IF(COUNTIF($F$5:$F262,"="&amp;$F262)&gt;6,"",$A262),"")</f>
        <v/>
      </c>
      <c r="L262" s="36" t="str">
        <f>IF($F262=L$3&amp;"-"&amp;L$4,IF(COUNTIF($F$5:$F262,"="&amp;$F262)&gt;4,"",COUNTIF($D$6:$D262,"=F")),"")</f>
        <v/>
      </c>
      <c r="M262" s="36" t="str">
        <f>IF($F262=M$3&amp;"-"&amp;M$4,IF(COUNTIF($F$5:$F262,"="&amp;$F262)&gt;6,"",$A262),"")</f>
        <v/>
      </c>
      <c r="N262" s="36" t="str">
        <f>IF($F262=N$3&amp;"-"&amp;N$4,IF(COUNTIF($F$5:$F262,"="&amp;$F262)&gt;4,"",COUNTIF($D$6:$D262,"=F")),"")</f>
        <v/>
      </c>
      <c r="O262" s="36" t="str">
        <f>IF($F262=O$3&amp;"-"&amp;O$4,IF(COUNTIF($F$5:$F262,"="&amp;$F262)&gt;6,"",$A262),"")</f>
        <v/>
      </c>
      <c r="P262" s="36" t="str">
        <f>IF($F262=P$3&amp;"-"&amp;P$4,IF(COUNTIF($F$5:$F262,"="&amp;$F262)&gt;4,"",COUNTIF($D$6:$D262,"=F")),"")</f>
        <v/>
      </c>
      <c r="Q262" s="36" t="str">
        <f>IF($F262=Q$3&amp;"-"&amp;Q$4,IF(COUNTIF($F$5:$F262,"="&amp;$F262)&gt;6,"",$A262),"")</f>
        <v/>
      </c>
      <c r="R262" s="36" t="str">
        <f>IF($F262=R$3&amp;"-"&amp;R$4,IF(COUNTIF($F$5:$F262,"="&amp;$F262)&gt;4,"",COUNTIF($D$6:$D262,"=F")),"")</f>
        <v/>
      </c>
    </row>
    <row r="263" spans="1:18" hidden="1">
      <c r="A263" s="18">
        <v>259</v>
      </c>
      <c r="B263" s="45" t="s">
        <v>414</v>
      </c>
      <c r="C263" s="13" t="s">
        <v>348</v>
      </c>
      <c r="D263" s="23" t="s">
        <v>98</v>
      </c>
      <c r="E263" s="23" t="s">
        <v>89</v>
      </c>
      <c r="F263" s="22" t="str">
        <f t="shared" si="6"/>
        <v>HRC-M</v>
      </c>
      <c r="G263" s="36" t="str">
        <f>IF($F263=G$3&amp;"-"&amp;G$4,IF(COUNTIF($F$5:$F263,"="&amp;$F263)&gt;6,"",$A263),"")</f>
        <v/>
      </c>
      <c r="H263" s="36" t="str">
        <f>IF($F263=H$3&amp;"-"&amp;H$4,IF(COUNTIF($F$5:$F263,"="&amp;$F263)&gt;4,"",COUNTIF($D$6:$D263,"=F")),"")</f>
        <v/>
      </c>
      <c r="I263" s="36" t="str">
        <f>IF($F263=I$3&amp;"-"&amp;I$4,IF(COUNTIF($F$5:$F263,"="&amp;$F263)&gt;6,"",$A263),"")</f>
        <v/>
      </c>
      <c r="J263" s="36" t="str">
        <f>IF($F263=J$3&amp;"-"&amp;J$4,IF(COUNTIF($F$5:$F263,"="&amp;$F263)&gt;4,"",COUNTIF($D$6:$D263,"=F")),"")</f>
        <v/>
      </c>
      <c r="K263" s="36" t="str">
        <f>IF($F263=K$3&amp;"-"&amp;K$4,IF(COUNTIF($F$5:$F263,"="&amp;$F263)&gt;6,"",$A263),"")</f>
        <v/>
      </c>
      <c r="L263" s="36" t="str">
        <f>IF($F263=L$3&amp;"-"&amp;L$4,IF(COUNTIF($F$5:$F263,"="&amp;$F263)&gt;4,"",COUNTIF($D$6:$D263,"=F")),"")</f>
        <v/>
      </c>
      <c r="M263" s="36" t="str">
        <f>IF($F263=M$3&amp;"-"&amp;M$4,IF(COUNTIF($F$5:$F263,"="&amp;$F263)&gt;6,"",$A263),"")</f>
        <v/>
      </c>
      <c r="N263" s="36" t="str">
        <f>IF($F263=N$3&amp;"-"&amp;N$4,IF(COUNTIF($F$5:$F263,"="&amp;$F263)&gt;4,"",COUNTIF($D$6:$D263,"=F")),"")</f>
        <v/>
      </c>
      <c r="O263" s="36" t="str">
        <f>IF($F263=O$3&amp;"-"&amp;O$4,IF(COUNTIF($F$5:$F263,"="&amp;$F263)&gt;6,"",$A263),"")</f>
        <v/>
      </c>
      <c r="P263" s="36" t="str">
        <f>IF($F263=P$3&amp;"-"&amp;P$4,IF(COUNTIF($F$5:$F263,"="&amp;$F263)&gt;4,"",COUNTIF($D$6:$D263,"=F")),"")</f>
        <v/>
      </c>
      <c r="Q263" s="36" t="str">
        <f>IF($F263=Q$3&amp;"-"&amp;Q$4,IF(COUNTIF($F$5:$F263,"="&amp;$F263)&gt;6,"",$A263),"")</f>
        <v/>
      </c>
      <c r="R263" s="36" t="str">
        <f>IF($F263=R$3&amp;"-"&amp;R$4,IF(COUNTIF($F$5:$F263,"="&amp;$F263)&gt;4,"",COUNTIF($D$6:$D263,"=F")),"")</f>
        <v/>
      </c>
    </row>
    <row r="264" spans="1:18" hidden="1">
      <c r="A264" s="18">
        <v>260</v>
      </c>
      <c r="B264" s="45" t="s">
        <v>415</v>
      </c>
      <c r="C264" s="13" t="s">
        <v>446</v>
      </c>
      <c r="D264" s="23" t="s">
        <v>99</v>
      </c>
      <c r="E264" s="23" t="s">
        <v>86</v>
      </c>
      <c r="F264" s="22" t="str">
        <f t="shared" si="6"/>
        <v>C&amp;C-F</v>
      </c>
      <c r="G264" s="36" t="str">
        <f>IF($F264=G$3&amp;"-"&amp;G$4,IF(COUNTIF($F$5:$F264,"="&amp;$F264)&gt;6,"",$A264),"")</f>
        <v/>
      </c>
      <c r="H264" s="36" t="str">
        <f>IF($F264=H$3&amp;"-"&amp;H$4,IF(COUNTIF($F$5:$F264,"="&amp;$F264)&gt;4,"",COUNTIF($D$6:$D264,"=F")),"")</f>
        <v/>
      </c>
      <c r="I264" s="36" t="str">
        <f>IF($F264=I$3&amp;"-"&amp;I$4,IF(COUNTIF($F$5:$F264,"="&amp;$F264)&gt;6,"",$A264),"")</f>
        <v/>
      </c>
      <c r="J264" s="36" t="str">
        <f>IF($F264=J$3&amp;"-"&amp;J$4,IF(COUNTIF($F$5:$F264,"="&amp;$F264)&gt;4,"",COUNTIF($D$6:$D264,"=F")),"")</f>
        <v/>
      </c>
      <c r="K264" s="36" t="str">
        <f>IF($F264=K$3&amp;"-"&amp;K$4,IF(COUNTIF($F$5:$F264,"="&amp;$F264)&gt;6,"",$A264),"")</f>
        <v/>
      </c>
      <c r="L264" s="36" t="str">
        <f>IF($F264=L$3&amp;"-"&amp;L$4,IF(COUNTIF($F$5:$F264,"="&amp;$F264)&gt;4,"",COUNTIF($D$6:$D264,"=F")),"")</f>
        <v/>
      </c>
      <c r="M264" s="36" t="str">
        <f>IF($F264=M$3&amp;"-"&amp;M$4,IF(COUNTIF($F$5:$F264,"="&amp;$F264)&gt;6,"",$A264),"")</f>
        <v/>
      </c>
      <c r="N264" s="36" t="str">
        <f>IF($F264=N$3&amp;"-"&amp;N$4,IF(COUNTIF($F$5:$F264,"="&amp;$F264)&gt;4,"",COUNTIF($D$6:$D264,"=F")),"")</f>
        <v/>
      </c>
      <c r="O264" s="36" t="str">
        <f>IF($F264=O$3&amp;"-"&amp;O$4,IF(COUNTIF($F$5:$F264,"="&amp;$F264)&gt;6,"",$A264),"")</f>
        <v/>
      </c>
      <c r="P264" s="36" t="str">
        <f>IF($F264=P$3&amp;"-"&amp;P$4,IF(COUNTIF($F$5:$F264,"="&amp;$F264)&gt;4,"",COUNTIF($D$6:$D264,"=F")),"")</f>
        <v/>
      </c>
      <c r="Q264" s="36" t="str">
        <f>IF($F264=Q$3&amp;"-"&amp;Q$4,IF(COUNTIF($F$5:$F264,"="&amp;$F264)&gt;6,"",$A264),"")</f>
        <v/>
      </c>
      <c r="R264" s="36" t="str">
        <f>IF($F264=R$3&amp;"-"&amp;R$4,IF(COUNTIF($F$5:$F264,"="&amp;$F264)&gt;4,"",COUNTIF($D$6:$D264,"=F")),"")</f>
        <v/>
      </c>
    </row>
    <row r="265" spans="1:18" hidden="1">
      <c r="A265" s="18">
        <v>261</v>
      </c>
      <c r="B265" s="45" t="s">
        <v>416</v>
      </c>
      <c r="C265" s="13" t="s">
        <v>81</v>
      </c>
      <c r="D265" s="23" t="s">
        <v>99</v>
      </c>
      <c r="E265" s="23" t="s">
        <v>89</v>
      </c>
      <c r="F265" s="22" t="str">
        <f t="shared" si="6"/>
        <v>HRC-F</v>
      </c>
      <c r="G265" s="36" t="str">
        <f>IF($F265=G$3&amp;"-"&amp;G$4,IF(COUNTIF($F$5:$F265,"="&amp;$F265)&gt;6,"",$A265),"")</f>
        <v/>
      </c>
      <c r="H265" s="36" t="str">
        <f>IF($F265=H$3&amp;"-"&amp;H$4,IF(COUNTIF($F$5:$F265,"="&amp;$F265)&gt;4,"",COUNTIF($D$6:$D265,"=F")),"")</f>
        <v/>
      </c>
      <c r="I265" s="36" t="str">
        <f>IF($F265=I$3&amp;"-"&amp;I$4,IF(COUNTIF($F$5:$F265,"="&amp;$F265)&gt;6,"",$A265),"")</f>
        <v/>
      </c>
      <c r="J265" s="36" t="str">
        <f>IF($F265=J$3&amp;"-"&amp;J$4,IF(COUNTIF($F$5:$F265,"="&amp;$F265)&gt;4,"",COUNTIF($D$6:$D265,"=F")),"")</f>
        <v/>
      </c>
      <c r="K265" s="36" t="str">
        <f>IF($F265=K$3&amp;"-"&amp;K$4,IF(COUNTIF($F$5:$F265,"="&amp;$F265)&gt;6,"",$A265),"")</f>
        <v/>
      </c>
      <c r="L265" s="36" t="str">
        <f>IF($F265=L$3&amp;"-"&amp;L$4,IF(COUNTIF($F$5:$F265,"="&amp;$F265)&gt;4,"",COUNTIF($D$6:$D265,"=F")),"")</f>
        <v/>
      </c>
      <c r="M265" s="36" t="str">
        <f>IF($F265=M$3&amp;"-"&amp;M$4,IF(COUNTIF($F$5:$F265,"="&amp;$F265)&gt;6,"",$A265),"")</f>
        <v/>
      </c>
      <c r="N265" s="36" t="str">
        <f>IF($F265=N$3&amp;"-"&amp;N$4,IF(COUNTIF($F$5:$F265,"="&amp;$F265)&gt;4,"",COUNTIF($D$6:$D265,"=F")),"")</f>
        <v/>
      </c>
      <c r="O265" s="36" t="str">
        <f>IF($F265=O$3&amp;"-"&amp;O$4,IF(COUNTIF($F$5:$F265,"="&amp;$F265)&gt;6,"",$A265),"")</f>
        <v/>
      </c>
      <c r="P265" s="36" t="str">
        <f>IF($F265=P$3&amp;"-"&amp;P$4,IF(COUNTIF($F$5:$F265,"="&amp;$F265)&gt;4,"",COUNTIF($D$6:$D265,"=F")),"")</f>
        <v/>
      </c>
      <c r="Q265" s="36" t="str">
        <f>IF($F265=Q$3&amp;"-"&amp;Q$4,IF(COUNTIF($F$5:$F265,"="&amp;$F265)&gt;6,"",$A265),"")</f>
        <v/>
      </c>
      <c r="R265" s="36" t="str">
        <f>IF($F265=R$3&amp;"-"&amp;R$4,IF(COUNTIF($F$5:$F265,"="&amp;$F265)&gt;4,"",COUNTIF($D$6:$D265,"=F")),"")</f>
        <v/>
      </c>
    </row>
  </sheetData>
  <autoFilter ref="A4:E265">
    <filterColumn colId="4">
      <filters>
        <filter val="SS"/>
      </filters>
    </filterColumn>
  </autoFilter>
  <sortState ref="A2:D284">
    <sortCondition ref="A2:A284"/>
    <sortCondition ref="A2:A284"/>
  </sortState>
  <phoneticPr fontId="13" type="noConversion"/>
  <pageMargins left="0.7" right="0.7" top="0.75" bottom="0.75" header="0.3" footer="0.3"/>
  <ignoredErrors>
    <ignoredError sqref="H6 I5:I6 J5:J6 K5:K6 L5:L6 M5:M6 O5:O6 N5:N6 P5:P6 Q5:Q6" formula="1"/>
  </ignoredErrors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20"/>
  <sheetViews>
    <sheetView workbookViewId="0">
      <selection activeCell="E18" sqref="E18"/>
    </sheetView>
  </sheetViews>
  <sheetFormatPr baseColWidth="10" defaultColWidth="8.83203125" defaultRowHeight="14"/>
  <cols>
    <col min="1" max="1" width="5.5" bestFit="1" customWidth="1"/>
    <col min="2" max="2" width="10.83203125" bestFit="1" customWidth="1"/>
    <col min="3" max="3" width="7.5" bestFit="1" customWidth="1"/>
    <col min="4" max="4" width="20.1640625" bestFit="1" customWidth="1"/>
    <col min="5" max="5" width="12.33203125" bestFit="1" customWidth="1"/>
    <col min="6" max="6" width="7.6640625" hidden="1" customWidth="1"/>
    <col min="7" max="7" width="6.83203125" hidden="1" customWidth="1"/>
    <col min="8" max="8" width="9.5" bestFit="1" customWidth="1"/>
    <col min="9" max="9" width="11.83203125" bestFit="1" customWidth="1"/>
    <col min="10" max="14" width="11.83203125" customWidth="1"/>
    <col min="15" max="15" width="6.83203125" hidden="1" customWidth="1"/>
    <col min="16" max="16" width="6" hidden="1" customWidth="1"/>
    <col min="17" max="17" width="6.1640625" hidden="1" customWidth="1"/>
    <col min="18" max="18" width="17.5" customWidth="1"/>
    <col min="20" max="20" width="8.83203125" style="33"/>
  </cols>
  <sheetData>
    <row r="1" spans="1:22">
      <c r="A1" s="2" t="s">
        <v>132</v>
      </c>
      <c r="B1" s="3" t="s">
        <v>133</v>
      </c>
      <c r="C1" s="4" t="s">
        <v>134</v>
      </c>
      <c r="D1" s="4" t="s">
        <v>135</v>
      </c>
      <c r="E1" s="4" t="s">
        <v>136</v>
      </c>
      <c r="F1" s="50" t="s">
        <v>30</v>
      </c>
      <c r="G1" s="50" t="s">
        <v>31</v>
      </c>
      <c r="H1" s="4" t="s">
        <v>137</v>
      </c>
      <c r="I1" s="4" t="s">
        <v>89</v>
      </c>
      <c r="J1" s="4" t="s">
        <v>91</v>
      </c>
      <c r="K1" s="4" t="s">
        <v>90</v>
      </c>
      <c r="L1" s="4" t="s">
        <v>145</v>
      </c>
      <c r="M1" s="4" t="s">
        <v>87</v>
      </c>
      <c r="N1" s="4" t="s">
        <v>138</v>
      </c>
      <c r="O1" s="50" t="s">
        <v>32</v>
      </c>
      <c r="P1" s="50" t="s">
        <v>33</v>
      </c>
      <c r="Q1" s="50" t="s">
        <v>34</v>
      </c>
      <c r="R1" s="50" t="s">
        <v>139</v>
      </c>
      <c r="T1" s="48"/>
    </row>
    <row r="2" spans="1:22">
      <c r="A2" s="5" t="s">
        <v>86</v>
      </c>
      <c r="B2" s="6" t="s">
        <v>140</v>
      </c>
      <c r="C2" s="7">
        <f>Results!G2</f>
        <v>66</v>
      </c>
      <c r="D2" s="7">
        <f>COUNTIF(Results!F$5:F$265,"="&amp;A2&amp;"-"&amp;LEFT(B2,1))</f>
        <v>31</v>
      </c>
      <c r="E2" s="7">
        <f>SUM(C2-D2)</f>
        <v>35</v>
      </c>
      <c r="F2" s="7">
        <f>$E2</f>
        <v>35</v>
      </c>
      <c r="G2" s="7"/>
      <c r="H2" s="8">
        <v>2</v>
      </c>
      <c r="I2" s="8">
        <f>7-H2</f>
        <v>5</v>
      </c>
      <c r="J2" s="8">
        <v>6</v>
      </c>
      <c r="K2" s="8">
        <v>6</v>
      </c>
      <c r="L2" s="8">
        <v>6</v>
      </c>
      <c r="M2" s="8">
        <v>6</v>
      </c>
      <c r="N2" s="8">
        <f>SUM(I2:M2)</f>
        <v>29</v>
      </c>
      <c r="O2" s="8">
        <f>N2</f>
        <v>29</v>
      </c>
      <c r="P2" s="8"/>
      <c r="Q2" s="8"/>
      <c r="R2" s="8" t="s">
        <v>144</v>
      </c>
      <c r="T2" s="49"/>
    </row>
    <row r="3" spans="1:22">
      <c r="A3" s="5" t="s">
        <v>86</v>
      </c>
      <c r="B3" s="6" t="s">
        <v>142</v>
      </c>
      <c r="C3" s="7">
        <f>Results!H2</f>
        <v>15</v>
      </c>
      <c r="D3" s="7">
        <f>COUNTIF(Results!F$5:F$265,"="&amp;A3&amp;"-"&amp;LEFT(B3,1))</f>
        <v>21</v>
      </c>
      <c r="E3" s="7">
        <f>SUM(C3-D3)</f>
        <v>-6</v>
      </c>
      <c r="F3" s="7"/>
      <c r="G3" s="7">
        <f>$E3</f>
        <v>-6</v>
      </c>
      <c r="H3" s="8">
        <v>1</v>
      </c>
      <c r="I3" s="8">
        <f>7-H3</f>
        <v>6</v>
      </c>
      <c r="J3" s="8">
        <v>6</v>
      </c>
      <c r="K3" s="8">
        <v>3</v>
      </c>
      <c r="L3" s="8">
        <v>6</v>
      </c>
      <c r="M3" s="8">
        <v>6</v>
      </c>
      <c r="N3" s="8">
        <f>SUM(I3:M3)</f>
        <v>27</v>
      </c>
      <c r="O3" s="8"/>
      <c r="P3" s="8">
        <f>N3</f>
        <v>27</v>
      </c>
      <c r="Q3" s="8"/>
      <c r="R3" s="8" t="s">
        <v>144</v>
      </c>
      <c r="V3" s="49"/>
    </row>
    <row r="4" spans="1:22" ht="15" thickBot="1">
      <c r="A4" s="24" t="s">
        <v>86</v>
      </c>
      <c r="B4" s="25" t="s">
        <v>143</v>
      </c>
      <c r="C4" s="26"/>
      <c r="D4" s="26">
        <f>SUM(D2:D3)</f>
        <v>52</v>
      </c>
      <c r="E4" s="27"/>
      <c r="F4" s="27"/>
      <c r="G4" s="27"/>
      <c r="H4" s="28"/>
      <c r="I4" s="28">
        <f>SUM(I2:I3)</f>
        <v>11</v>
      </c>
      <c r="J4" s="28">
        <f>SUM(J2:J3)</f>
        <v>12</v>
      </c>
      <c r="K4" s="28">
        <f>SUM(K2:K3)</f>
        <v>9</v>
      </c>
      <c r="L4" s="28">
        <v>12</v>
      </c>
      <c r="M4" s="28">
        <f>SUM(M2:M3)</f>
        <v>12</v>
      </c>
      <c r="N4" s="28">
        <f>SUM(N2:N3)</f>
        <v>56</v>
      </c>
      <c r="O4" s="28"/>
      <c r="P4" s="28"/>
      <c r="Q4" s="28">
        <f>N4</f>
        <v>56</v>
      </c>
      <c r="R4" s="47" t="s">
        <v>144</v>
      </c>
      <c r="V4" s="33"/>
    </row>
    <row r="5" spans="1:22">
      <c r="A5" s="5" t="s">
        <v>87</v>
      </c>
      <c r="B5" s="9" t="s">
        <v>140</v>
      </c>
      <c r="C5" s="10">
        <f>Results!I2</f>
        <v>141</v>
      </c>
      <c r="D5" s="7">
        <f>COUNTIF(Results!F$5:F$265,"="&amp;A5&amp;"-"&amp;LEFT(B5,1))</f>
        <v>14</v>
      </c>
      <c r="E5" s="7">
        <f>SUM(C5-D5)</f>
        <v>127</v>
      </c>
      <c r="F5" s="7">
        <f>$E5</f>
        <v>127</v>
      </c>
      <c r="G5" s="7"/>
      <c r="H5" s="8">
        <v>4</v>
      </c>
      <c r="I5" s="8">
        <f>7-H5</f>
        <v>3</v>
      </c>
      <c r="J5" s="8">
        <v>5</v>
      </c>
      <c r="K5" s="8">
        <v>3</v>
      </c>
      <c r="L5" s="8">
        <v>5</v>
      </c>
      <c r="M5" s="8">
        <v>5</v>
      </c>
      <c r="N5" s="8">
        <f>SUM(I5:M5)</f>
        <v>21</v>
      </c>
      <c r="O5" s="8">
        <f>N5</f>
        <v>21</v>
      </c>
      <c r="P5" s="8"/>
      <c r="Q5" s="8"/>
      <c r="R5" s="8" t="s">
        <v>141</v>
      </c>
      <c r="T5" s="49"/>
      <c r="V5" s="33"/>
    </row>
    <row r="6" spans="1:22">
      <c r="A6" s="5" t="s">
        <v>87</v>
      </c>
      <c r="B6" s="6" t="s">
        <v>142</v>
      </c>
      <c r="C6" s="7">
        <f>Results!J2</f>
        <v>29</v>
      </c>
      <c r="D6" s="7">
        <f>COUNTIF(Results!F$5:F$265,"="&amp;A6&amp;"-"&amp;LEFT(B6,1))</f>
        <v>15</v>
      </c>
      <c r="E6" s="7">
        <f>SUM(C6-D6)</f>
        <v>14</v>
      </c>
      <c r="F6" s="7"/>
      <c r="G6" s="7">
        <f>$E6</f>
        <v>14</v>
      </c>
      <c r="H6" s="8">
        <v>2</v>
      </c>
      <c r="I6" s="8">
        <f>7-H6</f>
        <v>5</v>
      </c>
      <c r="J6" s="8">
        <v>3</v>
      </c>
      <c r="K6" s="8">
        <v>5</v>
      </c>
      <c r="L6" s="8">
        <v>5</v>
      </c>
      <c r="M6" s="8">
        <v>4</v>
      </c>
      <c r="N6" s="8">
        <f>SUM(I6:M6)</f>
        <v>22</v>
      </c>
      <c r="O6" s="8"/>
      <c r="P6" s="8">
        <f>N6</f>
        <v>22</v>
      </c>
      <c r="Q6" s="8"/>
      <c r="R6" s="8" t="s">
        <v>141</v>
      </c>
      <c r="V6" s="49"/>
    </row>
    <row r="7" spans="1:22" ht="15" thickBot="1">
      <c r="A7" s="24" t="s">
        <v>87</v>
      </c>
      <c r="B7" s="25" t="s">
        <v>143</v>
      </c>
      <c r="C7" s="26"/>
      <c r="D7" s="26">
        <f>SUM(D5:D6)</f>
        <v>29</v>
      </c>
      <c r="E7" s="27"/>
      <c r="F7" s="27"/>
      <c r="G7" s="27"/>
      <c r="H7" s="28"/>
      <c r="I7" s="28">
        <f t="shared" ref="I7:N7" si="0">SUM(I5:I6)</f>
        <v>8</v>
      </c>
      <c r="J7" s="28">
        <f t="shared" si="0"/>
        <v>8</v>
      </c>
      <c r="K7" s="28">
        <f t="shared" si="0"/>
        <v>8</v>
      </c>
      <c r="L7" s="28">
        <f t="shared" si="0"/>
        <v>10</v>
      </c>
      <c r="M7" s="28">
        <f t="shared" si="0"/>
        <v>9</v>
      </c>
      <c r="N7" s="28">
        <f t="shared" si="0"/>
        <v>43</v>
      </c>
      <c r="O7" s="28"/>
      <c r="P7" s="28"/>
      <c r="Q7" s="28">
        <f>N7</f>
        <v>43</v>
      </c>
      <c r="R7" s="47" t="s">
        <v>141</v>
      </c>
      <c r="V7" s="33"/>
    </row>
    <row r="8" spans="1:22">
      <c r="A8" s="5" t="s">
        <v>145</v>
      </c>
      <c r="B8" s="6" t="s">
        <v>140</v>
      </c>
      <c r="C8" s="7">
        <f>Results!K2</f>
        <v>159</v>
      </c>
      <c r="D8" s="7">
        <f>COUNTIF(Results!F$5:F$265,"="&amp;A8&amp;"-"&amp;LEFT(B8,1))</f>
        <v>16</v>
      </c>
      <c r="E8" s="7">
        <f>SUM(C8-D8)</f>
        <v>143</v>
      </c>
      <c r="F8" s="7">
        <f>$E8</f>
        <v>143</v>
      </c>
      <c r="G8" s="7"/>
      <c r="H8" s="8">
        <v>5</v>
      </c>
      <c r="I8" s="8">
        <f>7-H8</f>
        <v>2</v>
      </c>
      <c r="J8" s="8">
        <v>1</v>
      </c>
      <c r="K8" s="8">
        <v>2</v>
      </c>
      <c r="L8" s="8">
        <v>2</v>
      </c>
      <c r="M8" s="8">
        <v>1</v>
      </c>
      <c r="N8" s="8">
        <f>SUM(I8:M8)</f>
        <v>8</v>
      </c>
      <c r="O8" s="8">
        <f>N8</f>
        <v>8</v>
      </c>
      <c r="P8" s="8"/>
      <c r="Q8" s="8"/>
      <c r="R8" s="8" t="s">
        <v>146</v>
      </c>
      <c r="T8" s="49"/>
      <c r="V8" s="33"/>
    </row>
    <row r="9" spans="1:22">
      <c r="A9" s="11" t="s">
        <v>145</v>
      </c>
      <c r="B9" s="6" t="s">
        <v>142</v>
      </c>
      <c r="C9" s="8">
        <f>Results!L2</f>
        <v>601</v>
      </c>
      <c r="D9" s="7">
        <f>COUNTIF(Results!F$5:F$265,"="&amp;A9&amp;"-"&amp;LEFT(B9,1))</f>
        <v>2</v>
      </c>
      <c r="E9" s="7">
        <f>SUM(C9-D9)</f>
        <v>599</v>
      </c>
      <c r="F9" s="7"/>
      <c r="G9" s="7">
        <f>$E9</f>
        <v>599</v>
      </c>
      <c r="H9" s="8">
        <v>6</v>
      </c>
      <c r="I9" s="8">
        <f>7-H9</f>
        <v>1</v>
      </c>
      <c r="J9" s="8">
        <v>1</v>
      </c>
      <c r="K9" s="8">
        <v>2</v>
      </c>
      <c r="L9" s="8">
        <v>1</v>
      </c>
      <c r="M9" s="8">
        <v>1</v>
      </c>
      <c r="N9" s="8">
        <f>SUM(I9:M9)</f>
        <v>6</v>
      </c>
      <c r="O9" s="8"/>
      <c r="P9" s="8">
        <f>N9</f>
        <v>6</v>
      </c>
      <c r="Q9" s="8"/>
      <c r="R9" s="8" t="s">
        <v>149</v>
      </c>
      <c r="V9" s="49"/>
    </row>
    <row r="10" spans="1:22" ht="15" thickBot="1">
      <c r="A10" s="30" t="s">
        <v>145</v>
      </c>
      <c r="B10" s="25" t="s">
        <v>143</v>
      </c>
      <c r="C10" s="26"/>
      <c r="D10" s="26">
        <f>SUM(D8:D9)</f>
        <v>18</v>
      </c>
      <c r="E10" s="27"/>
      <c r="F10" s="27"/>
      <c r="G10" s="27"/>
      <c r="H10" s="28"/>
      <c r="I10" s="28">
        <f t="shared" ref="I10:N10" si="1">SUM(I8:I9)</f>
        <v>3</v>
      </c>
      <c r="J10" s="28">
        <f t="shared" si="1"/>
        <v>2</v>
      </c>
      <c r="K10" s="28">
        <f t="shared" si="1"/>
        <v>4</v>
      </c>
      <c r="L10" s="28">
        <f t="shared" si="1"/>
        <v>3</v>
      </c>
      <c r="M10" s="28">
        <f t="shared" si="1"/>
        <v>2</v>
      </c>
      <c r="N10" s="28">
        <f t="shared" si="1"/>
        <v>14</v>
      </c>
      <c r="O10" s="28"/>
      <c r="P10" s="28"/>
      <c r="Q10" s="28">
        <f>N10</f>
        <v>14</v>
      </c>
      <c r="R10" s="47" t="s">
        <v>149</v>
      </c>
      <c r="V10" s="33"/>
    </row>
    <row r="11" spans="1:22">
      <c r="A11" s="5" t="s">
        <v>89</v>
      </c>
      <c r="B11" s="9" t="s">
        <v>140</v>
      </c>
      <c r="C11" s="10">
        <f>Results!M2</f>
        <v>60</v>
      </c>
      <c r="D11" s="7">
        <f>COUNTIF(Results!F$5:F$265,"="&amp;A11&amp;"-"&amp;LEFT(B11,1))</f>
        <v>42</v>
      </c>
      <c r="E11" s="7">
        <f>SUM(C11-D11)</f>
        <v>18</v>
      </c>
      <c r="F11" s="7">
        <f>$E11</f>
        <v>18</v>
      </c>
      <c r="G11" s="7"/>
      <c r="H11" s="8">
        <v>1</v>
      </c>
      <c r="I11" s="8">
        <f>7-H11</f>
        <v>6</v>
      </c>
      <c r="J11" s="8">
        <v>4</v>
      </c>
      <c r="K11" s="8">
        <v>4</v>
      </c>
      <c r="L11" s="8">
        <v>3</v>
      </c>
      <c r="M11" s="8">
        <v>3</v>
      </c>
      <c r="N11" s="8">
        <f t="shared" ref="N11:N18" si="2">SUM(I11:M11)</f>
        <v>20</v>
      </c>
      <c r="O11" s="8">
        <f>N11</f>
        <v>20</v>
      </c>
      <c r="P11" s="8"/>
      <c r="Q11" s="8"/>
      <c r="R11" s="8" t="s">
        <v>417</v>
      </c>
      <c r="T11" s="49"/>
      <c r="V11" s="33"/>
    </row>
    <row r="12" spans="1:22">
      <c r="A12" s="5" t="s">
        <v>89</v>
      </c>
      <c r="B12" s="6" t="s">
        <v>142</v>
      </c>
      <c r="C12" s="7">
        <f>Results!N2</f>
        <v>72</v>
      </c>
      <c r="D12" s="7">
        <f>COUNTIF(Results!F$5:F$265,"="&amp;A12&amp;"-"&amp;LEFT(B12,1))</f>
        <v>41</v>
      </c>
      <c r="E12" s="7">
        <f>SUM(C12-D12)</f>
        <v>31</v>
      </c>
      <c r="F12" s="7"/>
      <c r="G12" s="7">
        <f>$E12</f>
        <v>31</v>
      </c>
      <c r="H12" s="8">
        <v>3</v>
      </c>
      <c r="I12" s="8">
        <f>7-H12</f>
        <v>4</v>
      </c>
      <c r="J12" s="8">
        <v>2</v>
      </c>
      <c r="K12" s="8">
        <v>6</v>
      </c>
      <c r="L12" s="8">
        <v>3</v>
      </c>
      <c r="M12" s="8">
        <v>5</v>
      </c>
      <c r="N12" s="8">
        <f t="shared" si="2"/>
        <v>20</v>
      </c>
      <c r="O12" s="8"/>
      <c r="P12" s="8">
        <f>N12</f>
        <v>20</v>
      </c>
      <c r="Q12" s="8"/>
      <c r="R12" s="8" t="s">
        <v>147</v>
      </c>
      <c r="V12" s="49"/>
    </row>
    <row r="13" spans="1:22" ht="15" thickBot="1">
      <c r="A13" s="24" t="s">
        <v>89</v>
      </c>
      <c r="B13" s="25" t="s">
        <v>143</v>
      </c>
      <c r="C13" s="26"/>
      <c r="D13" s="26">
        <f>SUM(D11:D12)</f>
        <v>83</v>
      </c>
      <c r="E13" s="27"/>
      <c r="F13" s="27"/>
      <c r="G13" s="27"/>
      <c r="H13" s="28"/>
      <c r="I13" s="28">
        <f t="shared" ref="I13:N13" si="3">SUM(I11:I12)</f>
        <v>10</v>
      </c>
      <c r="J13" s="28">
        <f t="shared" si="3"/>
        <v>6</v>
      </c>
      <c r="K13" s="28">
        <f t="shared" si="3"/>
        <v>10</v>
      </c>
      <c r="L13" s="28">
        <f t="shared" si="3"/>
        <v>6</v>
      </c>
      <c r="M13" s="28">
        <f t="shared" si="3"/>
        <v>8</v>
      </c>
      <c r="N13" s="28">
        <f t="shared" si="3"/>
        <v>40</v>
      </c>
      <c r="O13" s="28"/>
      <c r="P13" s="28"/>
      <c r="Q13" s="28">
        <f>N13</f>
        <v>40</v>
      </c>
      <c r="R13" s="47" t="s">
        <v>147</v>
      </c>
      <c r="V13" s="33"/>
    </row>
    <row r="14" spans="1:22">
      <c r="A14" s="11" t="s">
        <v>90</v>
      </c>
      <c r="B14" s="6" t="s">
        <v>140</v>
      </c>
      <c r="C14" s="7">
        <f>Results!O2</f>
        <v>92</v>
      </c>
      <c r="D14" s="7">
        <f>COUNTIF(Results!F$5:F$265,"="&amp;A14&amp;"-"&amp;LEFT(B14,1))</f>
        <v>27</v>
      </c>
      <c r="E14" s="7">
        <f>SUM(C14-D14)</f>
        <v>65</v>
      </c>
      <c r="F14" s="7">
        <f>$E14</f>
        <v>65</v>
      </c>
      <c r="G14" s="7"/>
      <c r="H14" s="8">
        <v>3</v>
      </c>
      <c r="I14" s="8">
        <f>7-H14</f>
        <v>4</v>
      </c>
      <c r="J14" s="8">
        <v>3</v>
      </c>
      <c r="K14" s="8">
        <v>5</v>
      </c>
      <c r="L14" s="8">
        <v>4</v>
      </c>
      <c r="M14" s="8">
        <v>4</v>
      </c>
      <c r="N14" s="8">
        <f t="shared" si="2"/>
        <v>20</v>
      </c>
      <c r="O14" s="8">
        <f>N14</f>
        <v>20</v>
      </c>
      <c r="P14" s="8"/>
      <c r="Q14" s="8"/>
      <c r="R14" s="8" t="s">
        <v>417</v>
      </c>
      <c r="T14" s="49"/>
      <c r="V14" s="33"/>
    </row>
    <row r="15" spans="1:22">
      <c r="A15" s="5" t="s">
        <v>90</v>
      </c>
      <c r="B15" s="6" t="s">
        <v>142</v>
      </c>
      <c r="C15" s="7">
        <f>Results!P2</f>
        <v>101</v>
      </c>
      <c r="D15" s="7">
        <f>COUNTIF(Results!F$5:F$265,"="&amp;A15&amp;"-"&amp;LEFT(B15,1))</f>
        <v>22</v>
      </c>
      <c r="E15" s="7">
        <f>SUM(C15-D15)</f>
        <v>79</v>
      </c>
      <c r="F15" s="7"/>
      <c r="G15" s="7">
        <f>$E15</f>
        <v>79</v>
      </c>
      <c r="H15" s="8">
        <v>5</v>
      </c>
      <c r="I15" s="8">
        <f>7-H15</f>
        <v>2</v>
      </c>
      <c r="J15" s="8">
        <v>4</v>
      </c>
      <c r="K15" s="8">
        <v>4</v>
      </c>
      <c r="L15" s="8">
        <v>4</v>
      </c>
      <c r="M15" s="8">
        <v>3</v>
      </c>
      <c r="N15" s="8">
        <f t="shared" si="2"/>
        <v>17</v>
      </c>
      <c r="O15" s="8"/>
      <c r="P15" s="8">
        <f>N15</f>
        <v>17</v>
      </c>
      <c r="Q15" s="8"/>
      <c r="R15" s="8" t="s">
        <v>148</v>
      </c>
      <c r="V15" s="49"/>
    </row>
    <row r="16" spans="1:22" ht="15" thickBot="1">
      <c r="A16" s="24" t="s">
        <v>90</v>
      </c>
      <c r="B16" s="25" t="s">
        <v>143</v>
      </c>
      <c r="C16" s="26"/>
      <c r="D16" s="26">
        <f>SUM(D14:D15)</f>
        <v>49</v>
      </c>
      <c r="E16" s="27"/>
      <c r="F16" s="27"/>
      <c r="G16" s="27"/>
      <c r="H16" s="28"/>
      <c r="I16" s="28">
        <f t="shared" ref="I16:N16" si="4">SUM(I14:I15)</f>
        <v>6</v>
      </c>
      <c r="J16" s="28">
        <f t="shared" si="4"/>
        <v>7</v>
      </c>
      <c r="K16" s="28">
        <f t="shared" si="4"/>
        <v>9</v>
      </c>
      <c r="L16" s="28">
        <f t="shared" si="4"/>
        <v>8</v>
      </c>
      <c r="M16" s="28">
        <f t="shared" si="4"/>
        <v>7</v>
      </c>
      <c r="N16" s="28">
        <f t="shared" si="4"/>
        <v>37</v>
      </c>
      <c r="O16" s="28"/>
      <c r="P16" s="28"/>
      <c r="Q16" s="28">
        <f>N16</f>
        <v>37</v>
      </c>
      <c r="R16" s="47" t="s">
        <v>148</v>
      </c>
      <c r="V16" s="33"/>
    </row>
    <row r="17" spans="1:22">
      <c r="A17" s="11" t="s">
        <v>91</v>
      </c>
      <c r="B17" s="6" t="s">
        <v>140</v>
      </c>
      <c r="C17" s="7">
        <f>Results!Q2</f>
        <v>461</v>
      </c>
      <c r="D17" s="7">
        <f>COUNTIF(Results!F$5:F$265,"="&amp;A17&amp;"-"&amp;LEFT(B17,1))</f>
        <v>20</v>
      </c>
      <c r="E17" s="7">
        <f>SUM(C17-D17)</f>
        <v>441</v>
      </c>
      <c r="F17" s="7">
        <f>$E17</f>
        <v>441</v>
      </c>
      <c r="G17" s="7"/>
      <c r="H17" s="8">
        <v>6</v>
      </c>
      <c r="I17" s="8">
        <f>7-H17</f>
        <v>1</v>
      </c>
      <c r="J17" s="8">
        <v>2</v>
      </c>
      <c r="K17" s="8">
        <v>1</v>
      </c>
      <c r="L17" s="8">
        <v>1</v>
      </c>
      <c r="M17" s="8">
        <v>2</v>
      </c>
      <c r="N17" s="8">
        <f t="shared" si="2"/>
        <v>7</v>
      </c>
      <c r="O17" s="8">
        <f>N17</f>
        <v>7</v>
      </c>
      <c r="P17" s="8"/>
      <c r="Q17" s="8"/>
      <c r="R17" s="8" t="s">
        <v>149</v>
      </c>
      <c r="T17" s="49"/>
      <c r="V17" s="33"/>
    </row>
    <row r="18" spans="1:22">
      <c r="A18" s="5" t="s">
        <v>91</v>
      </c>
      <c r="B18" s="6" t="s">
        <v>142</v>
      </c>
      <c r="C18" s="7">
        <f>Results!R2</f>
        <v>49</v>
      </c>
      <c r="D18" s="7">
        <f>COUNTIF(Results!F$5:F$265,"="&amp;A18&amp;"-"&amp;LEFT(B18,1))</f>
        <v>10</v>
      </c>
      <c r="E18" s="7">
        <f>SUM(C18-D18)</f>
        <v>39</v>
      </c>
      <c r="F18" s="7"/>
      <c r="G18" s="7">
        <f>$E18</f>
        <v>39</v>
      </c>
      <c r="H18" s="8">
        <v>4</v>
      </c>
      <c r="I18" s="8">
        <f>7-H18</f>
        <v>3</v>
      </c>
      <c r="J18" s="8">
        <v>5</v>
      </c>
      <c r="K18" s="8">
        <v>1</v>
      </c>
      <c r="L18" s="8">
        <v>2</v>
      </c>
      <c r="M18" s="8">
        <v>2</v>
      </c>
      <c r="N18" s="8">
        <f t="shared" si="2"/>
        <v>13</v>
      </c>
      <c r="O18" s="8"/>
      <c r="P18" s="8">
        <f>N18</f>
        <v>13</v>
      </c>
      <c r="Q18" s="8"/>
      <c r="R18" s="8" t="s">
        <v>146</v>
      </c>
      <c r="V18" s="49"/>
    </row>
    <row r="19" spans="1:22" ht="15" thickBot="1">
      <c r="A19" s="32" t="s">
        <v>91</v>
      </c>
      <c r="B19" s="25" t="s">
        <v>143</v>
      </c>
      <c r="C19" s="28"/>
      <c r="D19" s="26">
        <f>SUM(D17:D18)</f>
        <v>30</v>
      </c>
      <c r="E19" s="29"/>
      <c r="F19" s="29"/>
      <c r="G19" s="29"/>
      <c r="H19" s="28"/>
      <c r="I19" s="28">
        <f t="shared" ref="I19:N19" si="5">SUM(I17:I18)</f>
        <v>4</v>
      </c>
      <c r="J19" s="28">
        <f t="shared" si="5"/>
        <v>7</v>
      </c>
      <c r="K19" s="28">
        <f t="shared" si="5"/>
        <v>2</v>
      </c>
      <c r="L19" s="28">
        <f t="shared" si="5"/>
        <v>3</v>
      </c>
      <c r="M19" s="28">
        <f t="shared" si="5"/>
        <v>4</v>
      </c>
      <c r="N19" s="28">
        <f t="shared" si="5"/>
        <v>20</v>
      </c>
      <c r="O19" s="28"/>
      <c r="P19" s="28"/>
      <c r="Q19" s="28">
        <f>N19</f>
        <v>20</v>
      </c>
      <c r="R19" s="47" t="s">
        <v>146</v>
      </c>
    </row>
    <row r="20" spans="1:22">
      <c r="D20" s="31">
        <f>D4+D7+D10+D13+D16+D19</f>
        <v>261</v>
      </c>
    </row>
  </sheetData>
  <autoFilter ref="A1:R20"/>
  <sortState ref="A2:N17">
    <sortCondition ref="B2:B17"/>
  </sortState>
  <phoneticPr fontId="13" type="noConversion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3"/>
  <sheetViews>
    <sheetView workbookViewId="0">
      <selection activeCell="L6" sqref="L6"/>
    </sheetView>
  </sheetViews>
  <sheetFormatPr baseColWidth="10" defaultColWidth="8.83203125" defaultRowHeight="14"/>
  <cols>
    <col min="1" max="1" width="8.83203125" style="33"/>
    <col min="2" max="2" width="20.33203125" customWidth="1"/>
    <col min="5" max="5" width="8.83203125" style="33"/>
    <col min="6" max="6" width="22.1640625" customWidth="1"/>
  </cols>
  <sheetData>
    <row r="1" spans="1:7">
      <c r="A1" s="52" t="s">
        <v>447</v>
      </c>
      <c r="B1" s="51" t="s">
        <v>94</v>
      </c>
      <c r="C1" s="51" t="s">
        <v>93</v>
      </c>
      <c r="E1" s="52" t="s">
        <v>447</v>
      </c>
      <c r="F1" s="51" t="s">
        <v>94</v>
      </c>
      <c r="G1" s="51" t="s">
        <v>93</v>
      </c>
    </row>
    <row r="2" spans="1:7">
      <c r="A2" s="33">
        <v>2</v>
      </c>
      <c r="B2" t="s">
        <v>101</v>
      </c>
      <c r="C2" t="s">
        <v>388</v>
      </c>
      <c r="E2" s="33">
        <v>8</v>
      </c>
      <c r="F2" t="s">
        <v>106</v>
      </c>
      <c r="G2" t="s">
        <v>187</v>
      </c>
    </row>
    <row r="3" spans="1:7">
      <c r="A3" s="33">
        <v>5</v>
      </c>
      <c r="B3" t="s">
        <v>82</v>
      </c>
      <c r="C3" t="s">
        <v>391</v>
      </c>
      <c r="E3" s="33">
        <v>12</v>
      </c>
      <c r="F3" t="s">
        <v>59</v>
      </c>
      <c r="G3" t="s">
        <v>196</v>
      </c>
    </row>
    <row r="4" spans="1:7">
      <c r="A4" s="33">
        <v>7</v>
      </c>
      <c r="B4" t="s">
        <v>100</v>
      </c>
      <c r="C4" t="s">
        <v>393</v>
      </c>
      <c r="E4" s="33">
        <v>25</v>
      </c>
      <c r="F4" t="s">
        <v>60</v>
      </c>
      <c r="G4" t="s">
        <v>463</v>
      </c>
    </row>
    <row r="5" spans="1:7">
      <c r="A5" s="33">
        <v>11</v>
      </c>
      <c r="B5" t="s">
        <v>23</v>
      </c>
      <c r="C5" t="s">
        <v>397</v>
      </c>
      <c r="E5" s="33">
        <v>27</v>
      </c>
      <c r="F5" t="s">
        <v>11</v>
      </c>
      <c r="G5" t="s">
        <v>469</v>
      </c>
    </row>
    <row r="6" spans="1:7">
      <c r="A6" s="33">
        <v>15</v>
      </c>
      <c r="B6" t="s">
        <v>9</v>
      </c>
      <c r="C6" t="s">
        <v>399</v>
      </c>
      <c r="E6" s="33">
        <v>34</v>
      </c>
      <c r="F6" t="s">
        <v>61</v>
      </c>
      <c r="G6" t="s">
        <v>496</v>
      </c>
    </row>
    <row r="7" spans="1:7">
      <c r="A7" s="33">
        <v>20</v>
      </c>
      <c r="B7" t="s">
        <v>83</v>
      </c>
      <c r="C7" t="s">
        <v>404</v>
      </c>
      <c r="E7" s="33">
        <v>38</v>
      </c>
      <c r="F7" t="s">
        <v>62</v>
      </c>
      <c r="G7" t="s">
        <v>503</v>
      </c>
    </row>
    <row r="8" spans="1:7">
      <c r="A8" s="33">
        <v>26</v>
      </c>
      <c r="B8" t="s">
        <v>108</v>
      </c>
      <c r="C8" t="s">
        <v>163</v>
      </c>
      <c r="E8" s="33">
        <v>41</v>
      </c>
      <c r="F8" t="s">
        <v>156</v>
      </c>
      <c r="G8" t="s">
        <v>509</v>
      </c>
    </row>
    <row r="9" spans="1:7">
      <c r="A9" s="33">
        <v>41</v>
      </c>
      <c r="B9" t="s">
        <v>1</v>
      </c>
      <c r="C9" t="s">
        <v>178</v>
      </c>
      <c r="E9" s="33">
        <v>44</v>
      </c>
      <c r="F9" t="s">
        <v>123</v>
      </c>
      <c r="G9" t="s">
        <v>512</v>
      </c>
    </row>
    <row r="10" spans="1:7">
      <c r="A10" s="33">
        <v>45</v>
      </c>
      <c r="B10" t="s">
        <v>84</v>
      </c>
      <c r="C10" t="s">
        <v>181</v>
      </c>
      <c r="E10" s="33">
        <v>45</v>
      </c>
      <c r="F10" t="s">
        <v>63</v>
      </c>
      <c r="G10" t="s">
        <v>513</v>
      </c>
    </row>
    <row r="11" spans="1:7">
      <c r="A11" s="33">
        <v>57</v>
      </c>
      <c r="B11" t="s">
        <v>113</v>
      </c>
      <c r="C11" t="s">
        <v>191</v>
      </c>
      <c r="E11" s="33">
        <v>53</v>
      </c>
      <c r="F11" t="s">
        <v>64</v>
      </c>
      <c r="G11" t="s">
        <v>530</v>
      </c>
    </row>
    <row r="12" spans="1:7">
      <c r="A12" s="33">
        <v>59</v>
      </c>
      <c r="B12" t="s">
        <v>85</v>
      </c>
      <c r="C12" t="s">
        <v>193</v>
      </c>
      <c r="E12" s="33">
        <v>54</v>
      </c>
      <c r="F12" t="s">
        <v>65</v>
      </c>
      <c r="G12" t="s">
        <v>531</v>
      </c>
    </row>
    <row r="13" spans="1:7">
      <c r="A13" s="33">
        <v>64</v>
      </c>
      <c r="B13" t="s">
        <v>2</v>
      </c>
      <c r="C13" t="s">
        <v>198</v>
      </c>
      <c r="E13" s="33">
        <v>55</v>
      </c>
      <c r="F13" t="s">
        <v>119</v>
      </c>
      <c r="G13" t="s">
        <v>532</v>
      </c>
    </row>
    <row r="14" spans="1:7">
      <c r="A14" s="33">
        <v>65</v>
      </c>
      <c r="B14" t="s">
        <v>24</v>
      </c>
      <c r="C14" t="s">
        <v>199</v>
      </c>
      <c r="E14" s="33">
        <v>57</v>
      </c>
      <c r="F14" t="s">
        <v>66</v>
      </c>
      <c r="G14" t="s">
        <v>534</v>
      </c>
    </row>
    <row r="15" spans="1:7">
      <c r="A15" s="33">
        <v>67</v>
      </c>
      <c r="B15" t="s">
        <v>339</v>
      </c>
      <c r="C15" t="s">
        <v>201</v>
      </c>
      <c r="E15" s="33">
        <v>59</v>
      </c>
      <c r="F15" t="s">
        <v>158</v>
      </c>
      <c r="G15" t="s">
        <v>280</v>
      </c>
    </row>
    <row r="16" spans="1:7">
      <c r="A16" s="33">
        <v>70</v>
      </c>
      <c r="B16" t="s">
        <v>340</v>
      </c>
      <c r="C16" t="s">
        <v>203</v>
      </c>
      <c r="E16" s="33">
        <v>62</v>
      </c>
      <c r="F16" t="s">
        <v>26</v>
      </c>
      <c r="G16" t="s">
        <v>285</v>
      </c>
    </row>
    <row r="17" spans="1:7">
      <c r="A17" s="33">
        <v>77</v>
      </c>
      <c r="B17" t="s">
        <v>110</v>
      </c>
      <c r="C17" t="s">
        <v>208</v>
      </c>
      <c r="E17" s="33">
        <v>65</v>
      </c>
      <c r="F17" t="s">
        <v>67</v>
      </c>
      <c r="G17" t="s">
        <v>289</v>
      </c>
    </row>
    <row r="18" spans="1:7">
      <c r="A18" s="33">
        <v>82</v>
      </c>
      <c r="B18" t="s">
        <v>238</v>
      </c>
      <c r="C18" t="s">
        <v>213</v>
      </c>
      <c r="E18" s="33">
        <v>70</v>
      </c>
      <c r="F18" t="s">
        <v>68</v>
      </c>
      <c r="G18" t="s">
        <v>297</v>
      </c>
    </row>
    <row r="19" spans="1:7">
      <c r="A19" s="33">
        <v>100</v>
      </c>
      <c r="B19" t="s">
        <v>117</v>
      </c>
      <c r="C19" t="s">
        <v>460</v>
      </c>
      <c r="E19" s="33">
        <v>71</v>
      </c>
      <c r="F19" t="s">
        <v>129</v>
      </c>
      <c r="G19" t="s">
        <v>299</v>
      </c>
    </row>
    <row r="20" spans="1:7">
      <c r="A20" s="33">
        <v>112</v>
      </c>
      <c r="B20" t="s">
        <v>3</v>
      </c>
      <c r="C20" t="s">
        <v>470</v>
      </c>
      <c r="E20" s="33">
        <v>73</v>
      </c>
      <c r="F20" t="s">
        <v>69</v>
      </c>
      <c r="G20" t="s">
        <v>301</v>
      </c>
    </row>
    <row r="21" spans="1:7">
      <c r="A21" s="33">
        <v>113</v>
      </c>
      <c r="B21" t="s">
        <v>10</v>
      </c>
      <c r="C21" t="s">
        <v>471</v>
      </c>
      <c r="E21" s="33">
        <v>75</v>
      </c>
      <c r="F21" t="s">
        <v>243</v>
      </c>
      <c r="G21" t="s">
        <v>304</v>
      </c>
    </row>
    <row r="22" spans="1:7">
      <c r="A22" s="33">
        <v>116</v>
      </c>
      <c r="B22" t="s">
        <v>120</v>
      </c>
      <c r="C22" t="s">
        <v>473</v>
      </c>
      <c r="E22" s="33">
        <v>76</v>
      </c>
      <c r="F22" t="s">
        <v>70</v>
      </c>
      <c r="G22" t="s">
        <v>306</v>
      </c>
    </row>
    <row r="23" spans="1:7">
      <c r="A23" s="33">
        <v>117</v>
      </c>
      <c r="B23" t="s">
        <v>341</v>
      </c>
      <c r="C23" t="s">
        <v>474</v>
      </c>
      <c r="E23" s="33">
        <v>77</v>
      </c>
      <c r="F23" t="s">
        <v>130</v>
      </c>
      <c r="G23" t="s">
        <v>307</v>
      </c>
    </row>
    <row r="24" spans="1:7">
      <c r="A24" s="33">
        <v>124</v>
      </c>
      <c r="B24" t="s">
        <v>239</v>
      </c>
      <c r="C24" t="s">
        <v>480</v>
      </c>
      <c r="E24" s="33">
        <v>78</v>
      </c>
      <c r="F24" t="s">
        <v>157</v>
      </c>
      <c r="G24" t="s">
        <v>308</v>
      </c>
    </row>
    <row r="25" spans="1:7">
      <c r="A25" s="33">
        <v>127</v>
      </c>
      <c r="B25" t="s">
        <v>118</v>
      </c>
      <c r="C25" t="s">
        <v>481</v>
      </c>
      <c r="E25" s="33">
        <v>79</v>
      </c>
      <c r="F25" t="s">
        <v>71</v>
      </c>
      <c r="G25" t="s">
        <v>309</v>
      </c>
    </row>
    <row r="26" spans="1:7">
      <c r="A26" s="33">
        <v>141</v>
      </c>
      <c r="B26" t="s">
        <v>342</v>
      </c>
      <c r="C26" t="s">
        <v>494</v>
      </c>
      <c r="E26" s="33">
        <v>80</v>
      </c>
      <c r="F26" t="s">
        <v>72</v>
      </c>
      <c r="G26" t="s">
        <v>310</v>
      </c>
    </row>
    <row r="27" spans="1:7">
      <c r="A27" s="33">
        <v>145</v>
      </c>
      <c r="B27" t="s">
        <v>240</v>
      </c>
      <c r="C27" t="s">
        <v>498</v>
      </c>
      <c r="E27" s="33">
        <v>81</v>
      </c>
      <c r="F27" t="s">
        <v>448</v>
      </c>
      <c r="G27" t="s">
        <v>311</v>
      </c>
    </row>
    <row r="28" spans="1:7">
      <c r="A28" s="33">
        <v>146</v>
      </c>
      <c r="B28" t="s">
        <v>343</v>
      </c>
      <c r="C28" t="s">
        <v>499</v>
      </c>
      <c r="E28" s="33">
        <v>82</v>
      </c>
      <c r="F28" t="s">
        <v>159</v>
      </c>
      <c r="G28" t="s">
        <v>311</v>
      </c>
    </row>
    <row r="29" spans="1:7">
      <c r="A29" s="33">
        <v>162</v>
      </c>
      <c r="B29" t="s">
        <v>344</v>
      </c>
      <c r="C29" t="s">
        <v>514</v>
      </c>
      <c r="E29" s="33">
        <v>84</v>
      </c>
      <c r="F29" t="s">
        <v>244</v>
      </c>
      <c r="G29" t="s">
        <v>312</v>
      </c>
    </row>
    <row r="30" spans="1:7">
      <c r="A30" s="33">
        <v>169</v>
      </c>
      <c r="B30" t="s">
        <v>25</v>
      </c>
      <c r="C30" t="s">
        <v>520</v>
      </c>
      <c r="E30" s="33">
        <v>85</v>
      </c>
      <c r="F30" t="s">
        <v>28</v>
      </c>
      <c r="G30" t="s">
        <v>313</v>
      </c>
    </row>
    <row r="31" spans="1:7">
      <c r="A31" s="33">
        <v>175</v>
      </c>
      <c r="B31" t="s">
        <v>4</v>
      </c>
      <c r="C31" t="s">
        <v>526</v>
      </c>
      <c r="E31" s="33">
        <v>86</v>
      </c>
      <c r="F31" t="s">
        <v>73</v>
      </c>
      <c r="G31" t="s">
        <v>314</v>
      </c>
    </row>
    <row r="32" spans="1:7">
      <c r="A32" s="33">
        <v>186</v>
      </c>
      <c r="B32" t="s">
        <v>242</v>
      </c>
      <c r="C32" t="s">
        <v>535</v>
      </c>
      <c r="E32" s="33">
        <v>88</v>
      </c>
      <c r="F32" t="s">
        <v>27</v>
      </c>
      <c r="G32" t="s">
        <v>319</v>
      </c>
    </row>
    <row r="33" spans="1:7">
      <c r="A33" s="33">
        <v>205</v>
      </c>
      <c r="B33" t="s">
        <v>6</v>
      </c>
      <c r="C33" t="s">
        <v>297</v>
      </c>
      <c r="E33" s="33">
        <v>90</v>
      </c>
      <c r="F33" t="s">
        <v>74</v>
      </c>
      <c r="G33" t="s">
        <v>321</v>
      </c>
    </row>
    <row r="34" spans="1:7">
      <c r="A34" s="33">
        <v>207</v>
      </c>
      <c r="B34" t="s">
        <v>128</v>
      </c>
      <c r="C34" t="s">
        <v>298</v>
      </c>
      <c r="E34" s="33">
        <v>92</v>
      </c>
      <c r="F34" t="s">
        <v>449</v>
      </c>
      <c r="G34" t="s">
        <v>325</v>
      </c>
    </row>
    <row r="35" spans="1:7">
      <c r="A35" s="33">
        <v>212</v>
      </c>
      <c r="B35" t="s">
        <v>345</v>
      </c>
      <c r="C35" t="s">
        <v>303</v>
      </c>
      <c r="E35" s="33">
        <v>93</v>
      </c>
      <c r="F35" t="s">
        <v>76</v>
      </c>
      <c r="G35" t="s">
        <v>326</v>
      </c>
    </row>
    <row r="36" spans="1:7">
      <c r="A36" s="33">
        <v>226</v>
      </c>
      <c r="B36" t="s">
        <v>12</v>
      </c>
      <c r="C36" t="s">
        <v>315</v>
      </c>
      <c r="E36" s="33">
        <v>97</v>
      </c>
      <c r="F36" t="s">
        <v>450</v>
      </c>
      <c r="G36" t="s">
        <v>330</v>
      </c>
    </row>
    <row r="37" spans="1:7">
      <c r="A37" s="33">
        <v>229</v>
      </c>
      <c r="B37" t="s">
        <v>5</v>
      </c>
      <c r="C37" t="s">
        <v>318</v>
      </c>
      <c r="E37" s="33">
        <v>100</v>
      </c>
      <c r="F37" t="s">
        <v>0</v>
      </c>
      <c r="G37" t="s">
        <v>333</v>
      </c>
    </row>
    <row r="38" spans="1:7">
      <c r="A38" s="33">
        <v>246</v>
      </c>
      <c r="B38" t="s">
        <v>346</v>
      </c>
      <c r="C38" t="s">
        <v>335</v>
      </c>
      <c r="E38" s="33">
        <v>101</v>
      </c>
      <c r="F38" t="s">
        <v>78</v>
      </c>
      <c r="G38" t="s">
        <v>334</v>
      </c>
    </row>
    <row r="39" spans="1:7">
      <c r="A39" s="33">
        <v>247</v>
      </c>
      <c r="B39" t="s">
        <v>29</v>
      </c>
      <c r="C39" t="s">
        <v>336</v>
      </c>
      <c r="E39" s="33">
        <v>105</v>
      </c>
      <c r="F39" t="s">
        <v>79</v>
      </c>
      <c r="G39" t="s">
        <v>408</v>
      </c>
    </row>
    <row r="40" spans="1:7">
      <c r="A40" s="33">
        <v>249</v>
      </c>
      <c r="B40" t="s">
        <v>347</v>
      </c>
      <c r="C40" t="s">
        <v>338</v>
      </c>
      <c r="E40" s="33">
        <v>106</v>
      </c>
      <c r="F40" t="s">
        <v>131</v>
      </c>
      <c r="G40" t="s">
        <v>410</v>
      </c>
    </row>
    <row r="41" spans="1:7">
      <c r="A41" s="33">
        <v>253</v>
      </c>
      <c r="B41" t="s">
        <v>124</v>
      </c>
      <c r="C41" t="s">
        <v>409</v>
      </c>
      <c r="E41" s="33">
        <v>109</v>
      </c>
      <c r="F41" t="s">
        <v>80</v>
      </c>
      <c r="G41" t="s">
        <v>413</v>
      </c>
    </row>
    <row r="42" spans="1:7">
      <c r="A42" s="33">
        <v>255</v>
      </c>
      <c r="B42" t="s">
        <v>237</v>
      </c>
      <c r="C42" t="s">
        <v>410</v>
      </c>
      <c r="E42" s="33">
        <v>111</v>
      </c>
      <c r="F42" t="s">
        <v>81</v>
      </c>
      <c r="G42" t="s">
        <v>416</v>
      </c>
    </row>
    <row r="43" spans="1:7">
      <c r="A43" s="33">
        <v>259</v>
      </c>
      <c r="B43" t="s">
        <v>348</v>
      </c>
      <c r="C43" t="s">
        <v>414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Table</vt:lpstr>
      <vt:lpstr>HRC</vt:lpstr>
    </vt:vector>
  </TitlesOfParts>
  <Manager/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Carolynn Anderson</dc:creator>
  <cp:keywords/>
  <dc:description/>
  <cp:lastModifiedBy>Simon Holden</cp:lastModifiedBy>
  <cp:revision/>
  <dcterms:created xsi:type="dcterms:W3CDTF">2014-08-08T07:29:32Z</dcterms:created>
  <dcterms:modified xsi:type="dcterms:W3CDTF">2016-08-08T17:39:43Z</dcterms:modified>
  <cp:category/>
  <cp:contentStatus/>
</cp:coreProperties>
</file>